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М 16" sheetId="1" r:id="rId1"/>
    <sheet name="Ж 16" sheetId="2" r:id="rId2"/>
    <sheet name="М 21" sheetId="3" r:id="rId3"/>
    <sheet name="Ж 21" sheetId="4" r:id="rId4"/>
    <sheet name="М 50" sheetId="5" r:id="rId5"/>
    <sheet name="Ж 50" sheetId="6" r:id="rId6"/>
  </sheets>
  <definedNames>
    <definedName name="лучийрез" localSheetId="1">'Ж 16'!#REF!</definedName>
    <definedName name="лучийрез" localSheetId="3">'Ж 21'!#REF!</definedName>
    <definedName name="лучийрез" localSheetId="5">'Ж 50'!#REF!</definedName>
    <definedName name="лучийрез" localSheetId="2">'М 21'!#REF!</definedName>
    <definedName name="лучийрез" localSheetId="4">'М 50'!#REF!</definedName>
    <definedName name="лучийрез">'М 16'!#REF!</definedName>
    <definedName name="лучшийрез" localSheetId="1">'Ж 16'!$I$3</definedName>
    <definedName name="лучшийрез" localSheetId="3">'Ж 21'!$I$3</definedName>
    <definedName name="лучшийрез" localSheetId="5">'Ж 50'!$I$3</definedName>
    <definedName name="лучшийрез" localSheetId="0">'М 16'!$I$3</definedName>
    <definedName name="лучшийрез" localSheetId="2">'М 21'!$I$3</definedName>
    <definedName name="лучшийрез" localSheetId="4">'М 50'!$I$3</definedName>
  </definedNames>
  <calcPr fullCalcOnLoad="1" refMode="R1C1"/>
</workbook>
</file>

<file path=xl/sharedStrings.xml><?xml version="1.0" encoding="utf-8"?>
<sst xmlns="http://schemas.openxmlformats.org/spreadsheetml/2006/main" count="744" uniqueCount="230">
  <si>
    <t>II</t>
  </si>
  <si>
    <t xml:space="preserve">II  </t>
  </si>
  <si>
    <t xml:space="preserve"> Людиново</t>
  </si>
  <si>
    <t>IIю</t>
  </si>
  <si>
    <t>Искатели (Ферзиково)</t>
  </si>
  <si>
    <t xml:space="preserve"> III </t>
  </si>
  <si>
    <t xml:space="preserve"> IIIю</t>
  </si>
  <si>
    <t xml:space="preserve">ДЮСШ "Орленок" </t>
  </si>
  <si>
    <t>IIIю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</si>
  <si>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</si>
  <si>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</si>
  <si>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</si>
  <si>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</si>
  <si>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</si>
  <si>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</si>
  <si>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</si>
  <si>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</si>
  <si>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</si>
  <si>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Текущий рейтинг</t>
  </si>
  <si>
    <t>Кол-во  этапов</t>
  </si>
  <si>
    <t>место</t>
  </si>
  <si>
    <t>№ п/п</t>
  </si>
  <si>
    <t>Ф.И.</t>
  </si>
  <si>
    <t>коллектив</t>
  </si>
  <si>
    <t>разряд</t>
  </si>
  <si>
    <t>номер</t>
  </si>
  <si>
    <t>год рожд</t>
  </si>
  <si>
    <t xml:space="preserve">КУБОК ОБЛАСТИ </t>
  </si>
  <si>
    <t xml:space="preserve">ГРУППА </t>
  </si>
  <si>
    <t>М 16</t>
  </si>
  <si>
    <t xml:space="preserve">Школа 10 </t>
  </si>
  <si>
    <t xml:space="preserve"> Обнинск </t>
  </si>
  <si>
    <t>ДЮСШ "Орленок"</t>
  </si>
  <si>
    <t xml:space="preserve">II </t>
  </si>
  <si>
    <t>Исток</t>
  </si>
  <si>
    <t>Тенториум</t>
  </si>
  <si>
    <t xml:space="preserve">Тенториум </t>
  </si>
  <si>
    <t xml:space="preserve"> I </t>
  </si>
  <si>
    <t xml:space="preserve"> II</t>
  </si>
  <si>
    <t xml:space="preserve">Воль Нина  </t>
  </si>
  <si>
    <t>Ж 50</t>
  </si>
  <si>
    <t xml:space="preserve">Сарлейский Николай   </t>
  </si>
  <si>
    <t xml:space="preserve">Трошкина Надежда    </t>
  </si>
  <si>
    <t>Галкина Галина</t>
  </si>
  <si>
    <t xml:space="preserve">Кулешова Надежда    </t>
  </si>
  <si>
    <t xml:space="preserve">Исток </t>
  </si>
  <si>
    <t xml:space="preserve"> ДЮСШ "Орленок" </t>
  </si>
  <si>
    <t>КМС</t>
  </si>
  <si>
    <t>Калуга-лично</t>
  </si>
  <si>
    <t xml:space="preserve"> I  </t>
  </si>
  <si>
    <t xml:space="preserve">Обнинск </t>
  </si>
  <si>
    <t xml:space="preserve">МНТК  </t>
  </si>
  <si>
    <t>Людиново</t>
  </si>
  <si>
    <t>I</t>
  </si>
  <si>
    <t xml:space="preserve">I </t>
  </si>
  <si>
    <t xml:space="preserve"> III</t>
  </si>
  <si>
    <t xml:space="preserve">Щеренко Ольга </t>
  </si>
  <si>
    <t xml:space="preserve">Безлюдова Наталья </t>
  </si>
  <si>
    <t xml:space="preserve">Гречихина Ольга </t>
  </si>
  <si>
    <t xml:space="preserve">Гречихина Ирина </t>
  </si>
  <si>
    <t>Заварницына Любовь</t>
  </si>
  <si>
    <t>Михайлова Юлия</t>
  </si>
  <si>
    <t>Кравцова Наталья</t>
  </si>
  <si>
    <t>Гречихина Наталья</t>
  </si>
  <si>
    <t>Короткова Надежда</t>
  </si>
  <si>
    <t>Лазарева Светлана</t>
  </si>
  <si>
    <t xml:space="preserve">Сорокина Наталья </t>
  </si>
  <si>
    <t xml:space="preserve">Шишова Наталья </t>
  </si>
  <si>
    <t xml:space="preserve">Заварницына Алена </t>
  </si>
  <si>
    <t>СК "Оrient"</t>
  </si>
  <si>
    <t>КЭС</t>
  </si>
  <si>
    <t>Ж 16</t>
  </si>
  <si>
    <t>Ж 21</t>
  </si>
  <si>
    <t>Крикунов Виктор</t>
  </si>
  <si>
    <t xml:space="preserve">лично </t>
  </si>
  <si>
    <t xml:space="preserve">I  </t>
  </si>
  <si>
    <t xml:space="preserve"> II </t>
  </si>
  <si>
    <t xml:space="preserve">Андронов Борис </t>
  </si>
  <si>
    <t xml:space="preserve">Плакущев Владимир </t>
  </si>
  <si>
    <t>Поляков Николай</t>
  </si>
  <si>
    <t>Обнинск</t>
  </si>
  <si>
    <t>Матвеев Виктор</t>
  </si>
  <si>
    <t>Галкин Павел</t>
  </si>
  <si>
    <t>III</t>
  </si>
  <si>
    <t xml:space="preserve">Клыков Денис  </t>
  </si>
  <si>
    <t>М 50</t>
  </si>
  <si>
    <t xml:space="preserve">год рожд </t>
  </si>
  <si>
    <t>Школа 10</t>
  </si>
  <si>
    <t xml:space="preserve">Искатели (Ферзиково) </t>
  </si>
  <si>
    <t>КФ МГТУ</t>
  </si>
  <si>
    <t>Полотняный Завод</t>
  </si>
  <si>
    <t>Савельев Григорий</t>
  </si>
  <si>
    <t>Разумный Вячеслав</t>
  </si>
  <si>
    <t>Зайцев Андрей</t>
  </si>
  <si>
    <t xml:space="preserve">Глухов Андрей </t>
  </si>
  <si>
    <t>Серов Сергей</t>
  </si>
  <si>
    <t>Винокуров Андрей</t>
  </si>
  <si>
    <t xml:space="preserve">Лазарев Сергей </t>
  </si>
  <si>
    <t xml:space="preserve">Потапов Александр </t>
  </si>
  <si>
    <t>Ткачев Антон</t>
  </si>
  <si>
    <t>Герасимов Андрей</t>
  </si>
  <si>
    <t xml:space="preserve">Трегубов Олег  </t>
  </si>
  <si>
    <t xml:space="preserve"> I</t>
  </si>
  <si>
    <t xml:space="preserve">Сосин Владимир </t>
  </si>
  <si>
    <t>Варламкин Сергей</t>
  </si>
  <si>
    <t xml:space="preserve">Фатхуллаев Сиродж </t>
  </si>
  <si>
    <t>снят</t>
  </si>
  <si>
    <t>М 21</t>
  </si>
  <si>
    <t xml:space="preserve">снят </t>
  </si>
  <si>
    <t>---</t>
  </si>
  <si>
    <t>Медведев Егор</t>
  </si>
  <si>
    <t>Колесников Эдуард</t>
  </si>
  <si>
    <t>Искатели Ферзиково</t>
  </si>
  <si>
    <t>Макаров Владислав</t>
  </si>
  <si>
    <t>Лихачева Ксения</t>
  </si>
  <si>
    <t>Маркова Ольга</t>
  </si>
  <si>
    <t>Селукова Надежда</t>
  </si>
  <si>
    <t>Юрченко Светлана</t>
  </si>
  <si>
    <t>Хромушкин Евгений</t>
  </si>
  <si>
    <t>МС</t>
  </si>
  <si>
    <t>Матяш Сергей</t>
  </si>
  <si>
    <t>Калуга</t>
  </si>
  <si>
    <t>Заварницын Николай</t>
  </si>
  <si>
    <t>Васичев Владимир</t>
  </si>
  <si>
    <t>Лазарев Сергей</t>
  </si>
  <si>
    <t>Перевезенцев Павел</t>
  </si>
  <si>
    <t>Морозов Виталий</t>
  </si>
  <si>
    <t xml:space="preserve">Хромушкина Лидия </t>
  </si>
  <si>
    <t>Попова Елена</t>
  </si>
  <si>
    <t>Неробова Оксана</t>
  </si>
  <si>
    <t>Селиванова Ольга</t>
  </si>
  <si>
    <t xml:space="preserve">Школа10 </t>
  </si>
  <si>
    <t>в/к</t>
  </si>
  <si>
    <t>Попов Владимир</t>
  </si>
  <si>
    <t>Рыбаков Виктор</t>
  </si>
  <si>
    <t xml:space="preserve">Серегин Дмитрий </t>
  </si>
  <si>
    <t>Либо Нина</t>
  </si>
  <si>
    <t xml:space="preserve">Лазарев Георгий </t>
  </si>
  <si>
    <t>Фадеев Алексей</t>
  </si>
  <si>
    <t xml:space="preserve">Отделенов Павел </t>
  </si>
  <si>
    <t xml:space="preserve">Лёвкин Дмитрий </t>
  </si>
  <si>
    <t>Рукавичников Влад</t>
  </si>
  <si>
    <t>Клыков Прохор</t>
  </si>
  <si>
    <t>Горячев Данила</t>
  </si>
  <si>
    <t xml:space="preserve">Фенохин Серафим </t>
  </si>
  <si>
    <t>Сосин Алексей</t>
  </si>
  <si>
    <t>Лазарев Константин</t>
  </si>
  <si>
    <t>Толкачев Роман</t>
  </si>
  <si>
    <t>Литвинова Лиза</t>
  </si>
  <si>
    <t xml:space="preserve">Луканкина Соня </t>
  </si>
  <si>
    <t>Солодкина Елена</t>
  </si>
  <si>
    <t>Разумная Екатерина</t>
  </si>
  <si>
    <t>Сосин Александр</t>
  </si>
  <si>
    <t>1 этап (корекозево)</t>
  </si>
  <si>
    <t>2 этап (кирьяново)</t>
  </si>
  <si>
    <t>3 этап (сосенка)</t>
  </si>
  <si>
    <t>Булгаков Алексей</t>
  </si>
  <si>
    <t>Муравьев Сергей</t>
  </si>
  <si>
    <t>Ульяночкин Александр</t>
  </si>
  <si>
    <t>Дзержинский</t>
  </si>
  <si>
    <t>Серов Александр</t>
  </si>
  <si>
    <t>Бужурак Виктор</t>
  </si>
  <si>
    <t>Зеленцов Сергей</t>
  </si>
  <si>
    <t>Сучилин Алексей</t>
  </si>
  <si>
    <t>Черепаха Михаил</t>
  </si>
  <si>
    <t>Ливанов Алексей</t>
  </si>
  <si>
    <t>Смирнов Александр</t>
  </si>
  <si>
    <t>Юхнов</t>
  </si>
  <si>
    <t>Мигунова Лилия</t>
  </si>
  <si>
    <t>Тула</t>
  </si>
  <si>
    <t>Плотникова Наталья</t>
  </si>
  <si>
    <t>Михеева Нина</t>
  </si>
  <si>
    <t>Сосенский</t>
  </si>
  <si>
    <t>Хазикова Наталья</t>
  </si>
  <si>
    <t>Варламкина Светлана</t>
  </si>
  <si>
    <t>Мигунова Екатерина</t>
  </si>
  <si>
    <t>Сафронова Анастасия</t>
  </si>
  <si>
    <t>Иванова Татьяна</t>
  </si>
  <si>
    <t>Евдокимова Анна</t>
  </si>
  <si>
    <t>Заграничнова Елена</t>
  </si>
  <si>
    <t>Морозова Виктория</t>
  </si>
  <si>
    <t>Мишунина Диана</t>
  </si>
  <si>
    <t>снята</t>
  </si>
  <si>
    <t>Прохневская Анна</t>
  </si>
  <si>
    <t>Мужичков Александр</t>
  </si>
  <si>
    <t xml:space="preserve">Серегин Иван </t>
  </si>
  <si>
    <t>Сосин Петр</t>
  </si>
  <si>
    <t>Либо Григорий</t>
  </si>
  <si>
    <t>по ж50</t>
  </si>
  <si>
    <t>Шашков Дмитрий</t>
  </si>
  <si>
    <t>Хвастовичи</t>
  </si>
  <si>
    <t>Хвастовичский</t>
  </si>
  <si>
    <t>Шаров Михаил</t>
  </si>
  <si>
    <t>по ж21</t>
  </si>
  <si>
    <t>Мужичкова Любовь</t>
  </si>
  <si>
    <t>снят по ж21</t>
  </si>
  <si>
    <t xml:space="preserve">3 этап </t>
  </si>
  <si>
    <t>Щербакова Анна</t>
  </si>
  <si>
    <t>Iю</t>
  </si>
  <si>
    <t>Губенко Яна</t>
  </si>
  <si>
    <t>Ферзиково</t>
  </si>
  <si>
    <t>Афонина Светлана</t>
  </si>
  <si>
    <t>Кондрово</t>
  </si>
  <si>
    <t>Лукашина Анастасия</t>
  </si>
  <si>
    <t>Александрова Настя</t>
  </si>
  <si>
    <t>Хваствичи</t>
  </si>
  <si>
    <t>Новикова Алена</t>
  </si>
  <si>
    <t>М/ярославец</t>
  </si>
  <si>
    <t>Тукмакова Мария</t>
  </si>
  <si>
    <t>Боровск</t>
  </si>
  <si>
    <t>Смирнов Денис</t>
  </si>
  <si>
    <t>Артамонов Алексей</t>
  </si>
  <si>
    <t>Мосальск</t>
  </si>
  <si>
    <t>Карпиков Эмиль</t>
  </si>
  <si>
    <t>Лесин Андрей</t>
  </si>
  <si>
    <t>Ферзиковский</t>
  </si>
  <si>
    <t>Захаров Сергей</t>
  </si>
  <si>
    <t>Малоярославец</t>
  </si>
  <si>
    <t>Зиновкин Евгений</t>
  </si>
  <si>
    <t>Гаврилов Сергей</t>
  </si>
  <si>
    <t>Сысоев Артем</t>
  </si>
  <si>
    <t>Панков Сергей</t>
  </si>
  <si>
    <t>Дроздов Анатолий</t>
  </si>
  <si>
    <t>Хромов Сергей</t>
  </si>
  <si>
    <t>Устинов Вадим</t>
  </si>
  <si>
    <t>Бунаков Владимир</t>
  </si>
  <si>
    <t xml:space="preserve">Школа 10  </t>
  </si>
  <si>
    <t>по м21</t>
  </si>
  <si>
    <t>снят по м21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</si>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</sst>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6"/>
      <color indexed="8"/>
      <name val="Calibri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2" fillId="0" borderId="10" xfId="0" applyFont="1" applyBorder="1" applyAlignment="1">
      <alignment/>
    </xf>
    <xf numFmtId="21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 textRotation="90"/>
    </xf>
    <xf numFmtId="0" fontId="4" fillId="0" borderId="0" xfId="0" applyFont="1" applyAlignment="1">
      <alignment/>
    </xf>
    <xf numFmtId="168" fontId="0" fillId="0" borderId="10" xfId="0" applyNumberFormat="1" applyBorder="1" applyAlignment="1" quotePrefix="1">
      <alignment horizontal="center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168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Border="1" applyAlignment="1" quotePrefix="1">
      <alignment horizont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168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zoomScalePageLayoutView="0" workbookViewId="0" topLeftCell="A10">
      <selection activeCell="B2" sqref="B2:Z31"/>
    </sheetView>
  </sheetViews>
  <sheetFormatPr defaultColWidth="9.140625" defaultRowHeight="15"/>
  <cols>
    <col min="1" max="1" width="3.7109375" style="2" customWidth="1"/>
    <col min="2" max="2" width="19.28125" style="4" bestFit="1" customWidth="1"/>
    <col min="3" max="3" width="20.140625" style="31" bestFit="1" customWidth="1"/>
    <col min="4" max="4" width="4.57421875" style="1" customWidth="1"/>
    <col min="5" max="5" width="4.00390625" style="1" bestFit="1" customWidth="1"/>
    <col min="6" max="6" width="5.00390625" style="1" bestFit="1" customWidth="1"/>
    <col min="7" max="7" width="7.140625" style="1" hidden="1" customWidth="1"/>
    <col min="8" max="8" width="6.28125" style="1" customWidth="1"/>
    <col min="9" max="9" width="11.421875" style="20" hidden="1" customWidth="1"/>
    <col min="10" max="10" width="7.57421875" style="0" customWidth="1"/>
    <col min="11" max="11" width="7.140625" style="1" hidden="1" customWidth="1"/>
    <col min="12" max="12" width="7.140625" style="1" bestFit="1" customWidth="1"/>
    <col min="13" max="13" width="6.421875" style="0" hidden="1" customWidth="1"/>
    <col min="14" max="14" width="6.28125" style="0" hidden="1" customWidth="1"/>
    <col min="15" max="17" width="6.421875" style="0" hidden="1" customWidth="1"/>
    <col min="18" max="18" width="7.421875" style="0" hidden="1" customWidth="1"/>
    <col min="19" max="19" width="6.421875" style="0" hidden="1" customWidth="1"/>
    <col min="20" max="20" width="7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6.28125" style="0" hidden="1" customWidth="1"/>
    <col min="25" max="25" width="8.00390625" style="1" customWidth="1"/>
    <col min="26" max="26" width="10.28125" style="1" customWidth="1"/>
    <col min="27" max="27" width="7.00390625" style="2" customWidth="1"/>
    <col min="28" max="28" width="3.140625" style="0" customWidth="1"/>
    <col min="29" max="29" width="2.421875" style="0" customWidth="1"/>
    <col min="30" max="30" width="4.7109375" style="1" bestFit="1" customWidth="1"/>
  </cols>
  <sheetData>
    <row r="1" spans="2:27" ht="27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" t="s">
        <v>28</v>
      </c>
      <c r="AA1" s="2" t="s">
        <v>29</v>
      </c>
    </row>
    <row r="2" spans="1:28" s="2" customFormat="1" ht="48.75">
      <c r="A2" s="6" t="s">
        <v>21</v>
      </c>
      <c r="B2" s="7" t="s">
        <v>22</v>
      </c>
      <c r="C2" s="36" t="s">
        <v>23</v>
      </c>
      <c r="D2" s="6" t="s">
        <v>24</v>
      </c>
      <c r="E2" s="6" t="s">
        <v>25</v>
      </c>
      <c r="F2" s="6" t="s">
        <v>26</v>
      </c>
      <c r="G2" s="8" t="s">
        <v>153</v>
      </c>
      <c r="H2" s="8" t="s">
        <v>9</v>
      </c>
      <c r="I2" s="8" t="s">
        <v>154</v>
      </c>
      <c r="J2" s="8" t="s">
        <v>10</v>
      </c>
      <c r="K2" s="8" t="s">
        <v>155</v>
      </c>
      <c r="L2" s="21" t="s">
        <v>11</v>
      </c>
      <c r="M2" s="7" t="s">
        <v>12</v>
      </c>
      <c r="N2" s="7" t="s">
        <v>12</v>
      </c>
      <c r="O2" s="8" t="s">
        <v>13</v>
      </c>
      <c r="P2" s="8" t="s">
        <v>13</v>
      </c>
      <c r="Q2" s="8" t="s">
        <v>14</v>
      </c>
      <c r="R2" s="8" t="s">
        <v>14</v>
      </c>
      <c r="S2" s="8" t="s">
        <v>15</v>
      </c>
      <c r="T2" s="8" t="s">
        <v>15</v>
      </c>
      <c r="U2" s="8" t="s">
        <v>16</v>
      </c>
      <c r="V2" s="8" t="s">
        <v>16</v>
      </c>
      <c r="W2" s="8" t="s">
        <v>17</v>
      </c>
      <c r="X2" s="8" t="s">
        <v>17</v>
      </c>
      <c r="Y2" s="8" t="s">
        <v>19</v>
      </c>
      <c r="Z2" s="8" t="s">
        <v>18</v>
      </c>
      <c r="AA2" s="7" t="s">
        <v>20</v>
      </c>
      <c r="AB2" s="30"/>
    </row>
    <row r="3" spans="1:27" ht="15">
      <c r="A3" s="7">
        <v>1</v>
      </c>
      <c r="B3" s="9" t="s">
        <v>139</v>
      </c>
      <c r="C3" s="9" t="s">
        <v>226</v>
      </c>
      <c r="D3" s="10" t="s">
        <v>1</v>
      </c>
      <c r="E3" s="10">
        <v>62</v>
      </c>
      <c r="F3" s="10">
        <v>1996</v>
      </c>
      <c r="G3" s="12">
        <v>0.015509259259259257</v>
      </c>
      <c r="H3" s="13">
        <f>ROUNDUP((2-G3/MIN($G$3:$G$14))*100,1)</f>
        <v>100</v>
      </c>
      <c r="I3" s="19" t="s">
        <v>109</v>
      </c>
      <c r="J3" s="14">
        <v>0</v>
      </c>
      <c r="K3" s="12">
        <v>0.03186342592592593</v>
      </c>
      <c r="L3" s="13">
        <f>ROUNDUP((2-K3/MIN($K$3:$K$31))*100,1)</f>
        <v>100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>
        <f>COUNT(I3,G3,K3,M3,O3,Q3,S3,U3,W3)</f>
        <v>2</v>
      </c>
      <c r="Z3" s="10">
        <f>SUM(H3,J3,L3,N3,P3,R3,T3,V3,X3)</f>
        <v>200</v>
      </c>
      <c r="AA3" s="7"/>
    </row>
    <row r="4" spans="1:27" ht="15">
      <c r="A4" s="7">
        <v>2</v>
      </c>
      <c r="B4" s="9" t="s">
        <v>141</v>
      </c>
      <c r="C4" s="9" t="s">
        <v>2</v>
      </c>
      <c r="D4" s="10" t="s">
        <v>3</v>
      </c>
      <c r="E4" s="10">
        <v>26</v>
      </c>
      <c r="F4" s="10">
        <v>1997</v>
      </c>
      <c r="G4" s="12">
        <v>0.020335648148148148</v>
      </c>
      <c r="H4" s="13">
        <f>ROUNDUP((2-G4/MIN($G$3:$G$12))*100,1)</f>
        <v>68.89999999999999</v>
      </c>
      <c r="I4" s="19" t="s">
        <v>109</v>
      </c>
      <c r="J4" s="14">
        <v>0</v>
      </c>
      <c r="K4" s="12">
        <v>0.03570601851851852</v>
      </c>
      <c r="L4" s="13">
        <f>ROUNDUP((2-K4/MIN($K$3:$K$31))*100,1)</f>
        <v>88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0">
        <f>COUNT(I4,G4,K4,M4,O4,Q4,S4,U4,W4)</f>
        <v>2</v>
      </c>
      <c r="Z4" s="10">
        <f>SUM(H4,J4,L4,N4,P4,R4,T4,V4,X4)</f>
        <v>156.89999999999998</v>
      </c>
      <c r="AA4" s="7"/>
    </row>
    <row r="5" spans="1:27" ht="15">
      <c r="A5" s="7">
        <v>3</v>
      </c>
      <c r="B5" s="9" t="s">
        <v>140</v>
      </c>
      <c r="C5" s="9" t="s">
        <v>4</v>
      </c>
      <c r="D5" s="10"/>
      <c r="E5" s="10">
        <v>53</v>
      </c>
      <c r="F5" s="10">
        <v>1997</v>
      </c>
      <c r="G5" s="10" t="s">
        <v>106</v>
      </c>
      <c r="H5" s="14">
        <v>0</v>
      </c>
      <c r="I5" s="12">
        <v>0.05472222222222223</v>
      </c>
      <c r="J5" s="13">
        <f>ROUNDUP((2-I5/MIN($I$3:$I$15))*100,1)</f>
        <v>85.69999999999999</v>
      </c>
      <c r="K5" s="12">
        <v>0.04898148148148148</v>
      </c>
      <c r="L5" s="13">
        <f>ROUNDUP((2-K5/MIN($K$3:$K$31))*100,1)</f>
        <v>46.300000000000004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0">
        <f>COUNT(I5,G5,K5,M5,O5,Q5,S5,U5,W5)</f>
        <v>2</v>
      </c>
      <c r="Z5" s="10">
        <f>SUM(H5,J5,L5,N5,P5,R5,T5,V5,X5)</f>
        <v>132</v>
      </c>
      <c r="AA5" s="7"/>
    </row>
    <row r="6" spans="1:27" ht="15">
      <c r="A6" s="7">
        <v>4</v>
      </c>
      <c r="B6" s="9" t="s">
        <v>138</v>
      </c>
      <c r="C6" s="9" t="s">
        <v>32</v>
      </c>
      <c r="D6" s="10"/>
      <c r="E6" s="10">
        <v>56</v>
      </c>
      <c r="F6" s="10">
        <v>1998</v>
      </c>
      <c r="G6" s="27" t="s">
        <v>109</v>
      </c>
      <c r="H6" s="13">
        <v>0</v>
      </c>
      <c r="I6" s="49">
        <v>0.04787037037037037</v>
      </c>
      <c r="J6" s="25">
        <f>ROUNDUP((2-I6/MIN($I$3:$I$15))*100,1)</f>
        <v>100</v>
      </c>
      <c r="K6" s="27" t="s">
        <v>109</v>
      </c>
      <c r="L6" s="13"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0">
        <f>COUNT(I6,G6,K6,M6,O6,Q6,S6,U6,W6)</f>
        <v>1</v>
      </c>
      <c r="Z6" s="10">
        <f>SUM(H6,J6,L6,N6,P6,R6,T6,V6,X6)</f>
        <v>100</v>
      </c>
      <c r="AA6" s="7"/>
    </row>
    <row r="7" spans="1:27" ht="15">
      <c r="A7" s="7">
        <v>5</v>
      </c>
      <c r="B7" s="9" t="s">
        <v>210</v>
      </c>
      <c r="C7" s="9" t="s">
        <v>209</v>
      </c>
      <c r="D7" s="10"/>
      <c r="E7" s="10">
        <v>183</v>
      </c>
      <c r="F7" s="39">
        <v>1996</v>
      </c>
      <c r="G7" s="29" t="s">
        <v>109</v>
      </c>
      <c r="H7" s="22">
        <v>0</v>
      </c>
      <c r="I7" s="19" t="s">
        <v>109</v>
      </c>
      <c r="J7" s="50">
        <v>0</v>
      </c>
      <c r="K7" s="12">
        <v>0.03214120370370371</v>
      </c>
      <c r="L7" s="13">
        <f>ROUNDUP((2-K7/MIN($K$3:$K$31))*100,1)</f>
        <v>99.19999999999999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>
        <f>COUNT(I7,G7,K7,M7,O7,Q7,S7,U7,W7)</f>
        <v>1</v>
      </c>
      <c r="Z7" s="10">
        <f>SUM(H7,J7,L7,N7,P7,R7,T7,V7,X7)</f>
        <v>99.19999999999999</v>
      </c>
      <c r="AA7" s="7"/>
    </row>
    <row r="8" spans="1:27" ht="15">
      <c r="A8" s="51">
        <v>6</v>
      </c>
      <c r="B8" s="9" t="s">
        <v>125</v>
      </c>
      <c r="C8" s="9" t="s">
        <v>121</v>
      </c>
      <c r="D8" s="10" t="s">
        <v>83</v>
      </c>
      <c r="E8" s="10">
        <v>27</v>
      </c>
      <c r="F8" s="39">
        <v>1996</v>
      </c>
      <c r="G8" s="29" t="s">
        <v>109</v>
      </c>
      <c r="H8" s="22">
        <v>0</v>
      </c>
      <c r="I8" s="49" t="s">
        <v>228</v>
      </c>
      <c r="J8" s="53">
        <v>0</v>
      </c>
      <c r="K8" s="12">
        <v>0.03300925925925926</v>
      </c>
      <c r="L8" s="13">
        <f>ROUNDUP((2-K8/MIN($K$3:$K$31))*100,1)</f>
        <v>96.5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>
        <f>COUNT(I8,G8,K8,M8,O8,Q8,S8,U8,W8)</f>
        <v>1</v>
      </c>
      <c r="Z8" s="10">
        <f>SUM(H8,J8,L8,N8,P8,R8,T8,V8,X8)</f>
        <v>96.5</v>
      </c>
      <c r="AA8" s="7"/>
    </row>
    <row r="9" spans="1:27" ht="15">
      <c r="A9" s="7">
        <v>7</v>
      </c>
      <c r="B9" s="9" t="s">
        <v>211</v>
      </c>
      <c r="C9" s="9" t="s">
        <v>190</v>
      </c>
      <c r="D9" s="21"/>
      <c r="E9" s="21">
        <v>965</v>
      </c>
      <c r="F9" s="21">
        <v>1996</v>
      </c>
      <c r="G9" s="29" t="s">
        <v>109</v>
      </c>
      <c r="H9" s="22">
        <v>0</v>
      </c>
      <c r="I9" s="19" t="s">
        <v>109</v>
      </c>
      <c r="J9" s="50">
        <v>0</v>
      </c>
      <c r="K9" s="12">
        <v>0.039293981481481485</v>
      </c>
      <c r="L9" s="13">
        <f>ROUNDUP((2-K9/MIN($K$3:$K$31))*100,1)</f>
        <v>76.69999999999999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>
        <f>COUNT(I9,G9,K9,M9,O9,Q9,S9,U9,W9)</f>
        <v>1</v>
      </c>
      <c r="Z9" s="10">
        <f>SUM(H9,J9,L9,N9,P9,R9,T9,V9,X9)</f>
        <v>76.69999999999999</v>
      </c>
      <c r="AA9" s="7"/>
    </row>
    <row r="10" spans="1:27" ht="15">
      <c r="A10" s="7">
        <v>8</v>
      </c>
      <c r="B10" s="9" t="s">
        <v>123</v>
      </c>
      <c r="C10" s="9" t="s">
        <v>121</v>
      </c>
      <c r="D10" s="10"/>
      <c r="E10" s="10">
        <v>64</v>
      </c>
      <c r="F10" s="10">
        <v>1985</v>
      </c>
      <c r="G10" s="26">
        <v>0.022060185185185183</v>
      </c>
      <c r="H10" s="13">
        <f>ROUNDUP((2-G10/MIN($G$3:$G$12))*100,1)</f>
        <v>57.800000000000004</v>
      </c>
      <c r="I10" s="29" t="s">
        <v>109</v>
      </c>
      <c r="J10" s="28">
        <v>0</v>
      </c>
      <c r="K10" s="27" t="s">
        <v>109</v>
      </c>
      <c r="L10" s="13">
        <v>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>
        <f>COUNT(I10,G10,K10,M10,O10,Q10,S10,U10,W10)</f>
        <v>1</v>
      </c>
      <c r="Z10" s="10">
        <f>SUM(H10,J10,L10,N10,P10,R10,T10,V10,X10)</f>
        <v>57.800000000000004</v>
      </c>
      <c r="AA10" s="7"/>
    </row>
    <row r="11" spans="1:27" ht="15">
      <c r="A11" s="7">
        <v>9</v>
      </c>
      <c r="B11" s="9" t="s">
        <v>213</v>
      </c>
      <c r="C11" s="9" t="s">
        <v>212</v>
      </c>
      <c r="D11" s="21"/>
      <c r="E11" s="21">
        <v>160</v>
      </c>
      <c r="F11" s="21">
        <v>1997</v>
      </c>
      <c r="G11" s="19" t="s">
        <v>109</v>
      </c>
      <c r="H11" s="10">
        <v>0</v>
      </c>
      <c r="I11" s="19" t="s">
        <v>109</v>
      </c>
      <c r="J11" s="50">
        <v>0</v>
      </c>
      <c r="K11" s="12">
        <v>0.045428240740740734</v>
      </c>
      <c r="L11" s="13">
        <f>ROUNDUP((2-K11/MIN($K$3:$K$31))*100,1)</f>
        <v>57.5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>
        <f>COUNT(I11,G11,K11,M11,O11,Q11,S11,U11,W11)</f>
        <v>1</v>
      </c>
      <c r="Z11" s="10">
        <f>SUM(H11,J11,L11,N11,P11,R11,T11,V11,X11)</f>
        <v>57.5</v>
      </c>
      <c r="AA11" s="7"/>
    </row>
    <row r="12" spans="1:27" ht="15">
      <c r="A12" s="51">
        <v>10</v>
      </c>
      <c r="B12" s="9" t="s">
        <v>110</v>
      </c>
      <c r="C12" s="9" t="s">
        <v>32</v>
      </c>
      <c r="D12" s="22" t="s">
        <v>3</v>
      </c>
      <c r="E12" s="22">
        <v>58</v>
      </c>
      <c r="F12" s="22">
        <v>1998</v>
      </c>
      <c r="G12" s="27" t="s">
        <v>109</v>
      </c>
      <c r="H12" s="10">
        <v>0</v>
      </c>
      <c r="I12" s="49">
        <v>0.07028935185185185</v>
      </c>
      <c r="J12" s="25">
        <f>ROUNDUP((2-I12/MIN($I$3:$I$15))*100,1)</f>
        <v>53.2</v>
      </c>
      <c r="K12" s="27" t="s">
        <v>109</v>
      </c>
      <c r="L12" s="13"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>
        <f>COUNT(I12,G12,K12,M12,O12,Q12,S12,U12,W12)</f>
        <v>1</v>
      </c>
      <c r="Z12" s="10">
        <f>SUM(H12,J12,L12,N12,P12,R12,T12,V12,X12)</f>
        <v>53.2</v>
      </c>
      <c r="AA12" s="7"/>
    </row>
    <row r="13" spans="1:27" ht="15">
      <c r="A13" s="7">
        <v>11</v>
      </c>
      <c r="B13" s="9" t="s">
        <v>142</v>
      </c>
      <c r="C13" s="9" t="s">
        <v>32</v>
      </c>
      <c r="D13" s="22" t="s">
        <v>6</v>
      </c>
      <c r="E13" s="22">
        <v>59</v>
      </c>
      <c r="F13" s="22">
        <v>2002</v>
      </c>
      <c r="G13" s="22" t="s">
        <v>106</v>
      </c>
      <c r="H13" s="28">
        <v>0</v>
      </c>
      <c r="I13" s="49">
        <v>0.07129629629629629</v>
      </c>
      <c r="J13" s="25">
        <f>ROUNDUP((2-I13/MIN($I$3:$I$15))*100,1)</f>
        <v>51.1</v>
      </c>
      <c r="K13" s="27" t="s">
        <v>109</v>
      </c>
      <c r="L13" s="13"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0">
        <f>COUNT(I13,G13,K13,M13,O13,Q13,S13,U13,W13)</f>
        <v>1</v>
      </c>
      <c r="Z13" s="10">
        <f>SUM(H13,J13,L13,N13,P13,R13,T13,V13,X13)</f>
        <v>51.1</v>
      </c>
      <c r="AA13" s="21"/>
    </row>
    <row r="14" spans="1:27" ht="15">
      <c r="A14" s="7">
        <v>12</v>
      </c>
      <c r="B14" s="9" t="s">
        <v>214</v>
      </c>
      <c r="C14" s="9" t="s">
        <v>215</v>
      </c>
      <c r="D14" s="21"/>
      <c r="E14" s="21">
        <v>370</v>
      </c>
      <c r="F14" s="21">
        <v>1996</v>
      </c>
      <c r="G14" s="29" t="s">
        <v>109</v>
      </c>
      <c r="H14" s="22">
        <v>0</v>
      </c>
      <c r="I14" s="29" t="s">
        <v>109</v>
      </c>
      <c r="J14" s="50">
        <v>0</v>
      </c>
      <c r="K14" s="26">
        <v>0.04798611111111111</v>
      </c>
      <c r="L14" s="13">
        <f>ROUNDUP((2-K14/MIN($K$3:$K$31))*100,1)</f>
        <v>49.5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0">
        <f>COUNT(I14,G14,K14,M14,O14,Q14,S14,U14,W14)</f>
        <v>1</v>
      </c>
      <c r="Z14" s="10">
        <f>SUM(H14,J14,L14,N14,P14,R14,T14,V14,X14)</f>
        <v>49.5</v>
      </c>
      <c r="AA14" s="21"/>
    </row>
    <row r="15" spans="1:27" ht="15">
      <c r="A15" s="7">
        <v>13</v>
      </c>
      <c r="B15" s="9" t="s">
        <v>146</v>
      </c>
      <c r="C15" s="9" t="s">
        <v>32</v>
      </c>
      <c r="D15" s="22" t="s">
        <v>8</v>
      </c>
      <c r="E15" s="22">
        <v>9</v>
      </c>
      <c r="F15" s="22">
        <v>2000</v>
      </c>
      <c r="G15" s="26">
        <v>0.030486111111111113</v>
      </c>
      <c r="H15" s="25">
        <f>ROUNDUP((2-G15/MIN($G$3:$G$12))*100,1)</f>
        <v>3.5</v>
      </c>
      <c r="I15" s="22" t="s">
        <v>106</v>
      </c>
      <c r="J15" s="28">
        <v>0</v>
      </c>
      <c r="K15" s="12">
        <v>0.050914351851851856</v>
      </c>
      <c r="L15" s="13">
        <f>ROUNDUP((2-K15/MIN($K$3:$K$31))*100,1)</f>
        <v>40.300000000000004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0">
        <f>COUNT(I15,G15,K15,M15,O15,Q15,S15,U15,W15)</f>
        <v>2</v>
      </c>
      <c r="Z15" s="10">
        <f>SUM(H15,J15,L15,N15,P15,R15,T15,V15,X15)</f>
        <v>43.800000000000004</v>
      </c>
      <c r="AA15" s="21"/>
    </row>
    <row r="16" spans="1:27" ht="15">
      <c r="A16" s="7">
        <v>14</v>
      </c>
      <c r="B16" s="9" t="s">
        <v>216</v>
      </c>
      <c r="C16" s="9" t="s">
        <v>217</v>
      </c>
      <c r="D16" s="21"/>
      <c r="E16" s="21">
        <v>191</v>
      </c>
      <c r="F16" s="21">
        <v>1996</v>
      </c>
      <c r="G16" s="29" t="s">
        <v>109</v>
      </c>
      <c r="H16" s="22">
        <v>0</v>
      </c>
      <c r="I16" s="29" t="s">
        <v>109</v>
      </c>
      <c r="J16" s="50">
        <v>0</v>
      </c>
      <c r="K16" s="26">
        <v>0.05071759259259259</v>
      </c>
      <c r="L16" s="13">
        <f>ROUNDUP((2-K16/MIN($K$3:$K$31))*100,1)</f>
        <v>40.9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0">
        <f>COUNT(I16,G16,K16,M16,O16,Q16,S16,U16,W16)</f>
        <v>1</v>
      </c>
      <c r="Z16" s="10">
        <f>SUM(H16,J16,L16,N16,P16,R16,T16,V16,X16)</f>
        <v>40.9</v>
      </c>
      <c r="AA16" s="21"/>
    </row>
    <row r="17" spans="1:27" ht="15">
      <c r="A17" s="7">
        <v>15</v>
      </c>
      <c r="B17" s="9" t="s">
        <v>143</v>
      </c>
      <c r="C17" s="9" t="s">
        <v>4</v>
      </c>
      <c r="D17" s="10" t="s">
        <v>5</v>
      </c>
      <c r="E17" s="22">
        <v>52</v>
      </c>
      <c r="F17" s="22">
        <v>1996</v>
      </c>
      <c r="G17" s="26">
        <v>0.024907407407407406</v>
      </c>
      <c r="H17" s="25">
        <f>ROUNDUP((2-G17/MIN($G$3:$G$12))*100,1)</f>
        <v>39.5</v>
      </c>
      <c r="I17" s="29" t="s">
        <v>109</v>
      </c>
      <c r="J17" s="28">
        <v>0</v>
      </c>
      <c r="K17" s="26">
        <v>0.08591435185185185</v>
      </c>
      <c r="L17" s="13">
        <v>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0">
        <f>COUNT(I17,G17,K17,M17,O17,Q17,S17,U17,W17)</f>
        <v>2</v>
      </c>
      <c r="Z17" s="10">
        <f>SUM(H17,J17,L17,N17,P17,R17,T17,V17,X17)</f>
        <v>40.5</v>
      </c>
      <c r="AA17" s="21"/>
    </row>
    <row r="18" spans="1:27" ht="15">
      <c r="A18" s="7">
        <v>16</v>
      </c>
      <c r="B18" s="9" t="s">
        <v>152</v>
      </c>
      <c r="C18" s="9" t="s">
        <v>32</v>
      </c>
      <c r="D18" s="22" t="s">
        <v>1</v>
      </c>
      <c r="E18" s="22"/>
      <c r="F18" s="39">
        <v>1996</v>
      </c>
      <c r="G18" s="49" t="s">
        <v>227</v>
      </c>
      <c r="H18" s="48">
        <v>33</v>
      </c>
      <c r="I18" s="29" t="s">
        <v>109</v>
      </c>
      <c r="J18" s="45">
        <v>0</v>
      </c>
      <c r="K18" s="26">
        <v>0.08366898148148148</v>
      </c>
      <c r="L18" s="13">
        <v>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0">
        <v>2</v>
      </c>
      <c r="Z18" s="10">
        <f>SUM(H18,J18,L18,N18,P18,R18,T18,V18,X18)</f>
        <v>34</v>
      </c>
      <c r="AA18" s="21"/>
    </row>
    <row r="19" spans="1:27" ht="15">
      <c r="A19" s="7">
        <v>17</v>
      </c>
      <c r="B19" s="9" t="s">
        <v>218</v>
      </c>
      <c r="C19" s="9" t="s">
        <v>190</v>
      </c>
      <c r="D19" s="21"/>
      <c r="E19" s="21">
        <v>963</v>
      </c>
      <c r="F19" s="21">
        <v>1996</v>
      </c>
      <c r="G19" s="29" t="s">
        <v>109</v>
      </c>
      <c r="H19" s="22">
        <v>0</v>
      </c>
      <c r="I19" s="29" t="s">
        <v>109</v>
      </c>
      <c r="J19" s="45">
        <v>0</v>
      </c>
      <c r="K19" s="26">
        <v>0.056469907407407406</v>
      </c>
      <c r="L19" s="13">
        <f>ROUNDUP((2-K19/MIN($K$3:$K$31))*100,1)</f>
        <v>22.8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0">
        <f>COUNT(I19,G19,K19,M19,O19,Q19,S19,U19,W19)</f>
        <v>1</v>
      </c>
      <c r="Z19" s="10">
        <f>SUM(H19,J19,L19,N19,P19,R19,T19,V19,X19)</f>
        <v>22.8</v>
      </c>
      <c r="AA19" s="21"/>
    </row>
    <row r="20" spans="1:27" ht="15">
      <c r="A20" s="7">
        <v>18</v>
      </c>
      <c r="B20" s="9" t="s">
        <v>144</v>
      </c>
      <c r="C20" s="9" t="s">
        <v>32</v>
      </c>
      <c r="D20" s="22" t="s">
        <v>6</v>
      </c>
      <c r="E20" s="22">
        <v>15</v>
      </c>
      <c r="F20" s="22">
        <v>1999</v>
      </c>
      <c r="G20" s="26">
        <v>0.0278125</v>
      </c>
      <c r="H20" s="25">
        <f>ROUNDUP((2-G20/MIN($G$3:$G$12))*100,1)</f>
        <v>20.700000000000003</v>
      </c>
      <c r="I20" s="29" t="s">
        <v>109</v>
      </c>
      <c r="J20" s="28">
        <v>0</v>
      </c>
      <c r="K20" s="27" t="s">
        <v>109</v>
      </c>
      <c r="L20" s="13"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0">
        <f>COUNT(I20,G20,K20,M20,O20,Q20,S20,U20,W20)</f>
        <v>1</v>
      </c>
      <c r="Z20" s="10">
        <f>SUM(H20,J20,L20,N20,P20,R20,T20,V20,X20)</f>
        <v>20.700000000000003</v>
      </c>
      <c r="AA20" s="21"/>
    </row>
    <row r="21" spans="1:27" ht="15">
      <c r="A21" s="7">
        <v>19</v>
      </c>
      <c r="B21" s="9" t="s">
        <v>145</v>
      </c>
      <c r="C21" s="9" t="s">
        <v>32</v>
      </c>
      <c r="D21" s="22" t="s">
        <v>8</v>
      </c>
      <c r="E21" s="22">
        <v>12</v>
      </c>
      <c r="F21" s="22">
        <v>1998</v>
      </c>
      <c r="G21" s="26">
        <v>0.028969907407407406</v>
      </c>
      <c r="H21" s="25">
        <f>ROUNDUP((2-G21/MIN($G$3:$G$12))*100,1)</f>
        <v>13.299999999999999</v>
      </c>
      <c r="I21" s="29" t="s">
        <v>109</v>
      </c>
      <c r="J21" s="28">
        <v>0</v>
      </c>
      <c r="K21" s="27" t="s">
        <v>109</v>
      </c>
      <c r="L21" s="13">
        <v>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0">
        <f>COUNT(I21,G21,K21,M21,O21,Q21,S21,U21,W21)</f>
        <v>1</v>
      </c>
      <c r="Z21" s="10">
        <f>SUM(H21,J21,L21,N21,P21,R21,T21,V21,X21)</f>
        <v>13.299999999999999</v>
      </c>
      <c r="AA21" s="21"/>
    </row>
    <row r="22" spans="1:27" ht="15">
      <c r="A22" s="7">
        <v>20</v>
      </c>
      <c r="B22" s="9" t="s">
        <v>219</v>
      </c>
      <c r="C22" s="9" t="s">
        <v>209</v>
      </c>
      <c r="D22" s="21"/>
      <c r="E22" s="21">
        <v>180</v>
      </c>
      <c r="F22" s="21">
        <v>1996</v>
      </c>
      <c r="G22" s="29" t="s">
        <v>109</v>
      </c>
      <c r="H22" s="22">
        <v>0</v>
      </c>
      <c r="I22" s="29" t="s">
        <v>109</v>
      </c>
      <c r="J22" s="50">
        <v>0</v>
      </c>
      <c r="K22" s="26">
        <v>0.06222222222222223</v>
      </c>
      <c r="L22" s="13">
        <f>ROUNDUP((2-K22/MIN($K$3:$K$31))*100,1)</f>
        <v>4.8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0">
        <f>COUNT(I22,G22,K22,M22,O22,Q22,S22,U22,W22)</f>
        <v>1</v>
      </c>
      <c r="Z22" s="10">
        <f>SUM(H22,J22,L22,N22,P22,R22,T22,V22,X22)</f>
        <v>4.8</v>
      </c>
      <c r="AA22" s="21"/>
    </row>
    <row r="23" spans="1:27" ht="15">
      <c r="A23" s="7">
        <v>21</v>
      </c>
      <c r="B23" s="9" t="s">
        <v>147</v>
      </c>
      <c r="C23" s="9" t="s">
        <v>4</v>
      </c>
      <c r="D23" s="22"/>
      <c r="E23" s="22">
        <v>57</v>
      </c>
      <c r="F23" s="22">
        <v>1998</v>
      </c>
      <c r="G23" s="26">
        <v>0.04012731481481482</v>
      </c>
      <c r="H23" s="25">
        <v>1</v>
      </c>
      <c r="I23" s="29" t="s">
        <v>109</v>
      </c>
      <c r="J23" s="28">
        <v>0</v>
      </c>
      <c r="K23" s="26">
        <v>0.11050925925925925</v>
      </c>
      <c r="L23" s="13">
        <v>1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0">
        <f>COUNT(I23,G23,K23,M23,O23,Q23,S23,U23,W23)</f>
        <v>2</v>
      </c>
      <c r="Z23" s="10">
        <f>SUM(H23,J23,L23,N23,P23,R23,T23,V23,X23)</f>
        <v>2</v>
      </c>
      <c r="AA23" s="21"/>
    </row>
    <row r="24" spans="1:27" ht="15">
      <c r="A24" s="7">
        <v>22</v>
      </c>
      <c r="B24" s="9" t="s">
        <v>225</v>
      </c>
      <c r="C24" s="9" t="s">
        <v>209</v>
      </c>
      <c r="D24" s="21"/>
      <c r="E24" s="21">
        <v>181</v>
      </c>
      <c r="F24" s="21">
        <v>1996</v>
      </c>
      <c r="G24" s="29" t="s">
        <v>109</v>
      </c>
      <c r="H24" s="22">
        <v>0</v>
      </c>
      <c r="I24" s="29" t="s">
        <v>109</v>
      </c>
      <c r="J24" s="45">
        <v>0</v>
      </c>
      <c r="K24" s="26">
        <v>0.17070601851851852</v>
      </c>
      <c r="L24" s="13">
        <v>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0">
        <f>COUNT(I24,G24,K24,M24,O24,Q24,S24,U24,W24)</f>
        <v>1</v>
      </c>
      <c r="Z24" s="10">
        <f>SUM(H24,J24,L24,N24,P24,R24,T24,V24,X24)</f>
        <v>1</v>
      </c>
      <c r="AA24" s="21"/>
    </row>
    <row r="25" spans="1:27" ht="15">
      <c r="A25" s="7">
        <v>23</v>
      </c>
      <c r="B25" s="9" t="s">
        <v>224</v>
      </c>
      <c r="C25" s="9" t="s">
        <v>209</v>
      </c>
      <c r="D25" s="21"/>
      <c r="E25" s="21">
        <v>184</v>
      </c>
      <c r="F25" s="21">
        <v>1997</v>
      </c>
      <c r="G25" s="29" t="s">
        <v>109</v>
      </c>
      <c r="H25" s="22">
        <v>0</v>
      </c>
      <c r="I25" s="29" t="s">
        <v>109</v>
      </c>
      <c r="J25" s="45">
        <v>0</v>
      </c>
      <c r="K25" s="26">
        <v>0.15613425925925925</v>
      </c>
      <c r="L25" s="13">
        <v>1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0">
        <f>COUNT(I25,G25,K25,M25,O25,Q25,S25,U25,W25)</f>
        <v>1</v>
      </c>
      <c r="Z25" s="10">
        <f>SUM(H25,J25,L25,N25,P25,R25,T25,V25,X25)</f>
        <v>1</v>
      </c>
      <c r="AA25" s="21"/>
    </row>
    <row r="26" spans="1:27" ht="15">
      <c r="A26" s="7">
        <v>24</v>
      </c>
      <c r="B26" s="9" t="s">
        <v>223</v>
      </c>
      <c r="C26" s="9" t="s">
        <v>190</v>
      </c>
      <c r="D26" s="21"/>
      <c r="E26" s="21">
        <v>962</v>
      </c>
      <c r="F26" s="21">
        <v>1996</v>
      </c>
      <c r="G26" s="29" t="s">
        <v>109</v>
      </c>
      <c r="H26" s="22">
        <v>0</v>
      </c>
      <c r="I26" s="29" t="s">
        <v>109</v>
      </c>
      <c r="J26" s="45">
        <v>0</v>
      </c>
      <c r="K26" s="26">
        <v>0.12694444444444444</v>
      </c>
      <c r="L26" s="13">
        <v>1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0">
        <f>COUNT(I26,G26,K26,M26,O26,Q26,S26,U26,W26)</f>
        <v>1</v>
      </c>
      <c r="Z26" s="10">
        <f>SUM(H26,J26,L26,N26,P26,R26,T26,V26,X26)</f>
        <v>1</v>
      </c>
      <c r="AA26" s="21"/>
    </row>
    <row r="27" spans="1:27" ht="15">
      <c r="A27" s="7">
        <v>25</v>
      </c>
      <c r="B27" s="9" t="s">
        <v>222</v>
      </c>
      <c r="C27" s="9" t="s">
        <v>172</v>
      </c>
      <c r="D27" s="21"/>
      <c r="E27" s="21">
        <v>618</v>
      </c>
      <c r="F27" s="21">
        <v>1996</v>
      </c>
      <c r="G27" s="29" t="s">
        <v>109</v>
      </c>
      <c r="H27" s="22">
        <v>0</v>
      </c>
      <c r="I27" s="29" t="s">
        <v>109</v>
      </c>
      <c r="J27" s="45">
        <v>0</v>
      </c>
      <c r="K27" s="26">
        <v>0.07740740740740741</v>
      </c>
      <c r="L27" s="13">
        <v>1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0">
        <f>COUNT(I27,G27,K27,M27,O27,Q27,S27,U27,W27)</f>
        <v>1</v>
      </c>
      <c r="Z27" s="10">
        <f>SUM(H27,J27,L27,N27,P27,R27,T27,V27,X27)</f>
        <v>1</v>
      </c>
      <c r="AA27" s="21"/>
    </row>
    <row r="28" spans="1:27" ht="15">
      <c r="A28" s="7">
        <v>26</v>
      </c>
      <c r="B28" s="9" t="s">
        <v>221</v>
      </c>
      <c r="C28" s="9" t="s">
        <v>202</v>
      </c>
      <c r="D28" s="21"/>
      <c r="E28" s="21">
        <v>309</v>
      </c>
      <c r="F28" s="21">
        <v>1997</v>
      </c>
      <c r="G28" s="29" t="s">
        <v>109</v>
      </c>
      <c r="H28" s="22">
        <v>0</v>
      </c>
      <c r="I28" s="29" t="s">
        <v>109</v>
      </c>
      <c r="J28" s="45">
        <v>0</v>
      </c>
      <c r="K28" s="26">
        <v>0.07612268518518518</v>
      </c>
      <c r="L28" s="13">
        <v>1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">
        <f>COUNT(I28,G28,K28,M28,O28,Q28,S28,U28,W28)</f>
        <v>1</v>
      </c>
      <c r="Z28" s="10">
        <f>SUM(H28,J28,L28,N28,P28,R28,T28,V28,X28)</f>
        <v>1</v>
      </c>
      <c r="AA28" s="21"/>
    </row>
    <row r="29" spans="1:27" ht="15">
      <c r="A29" s="7">
        <v>27</v>
      </c>
      <c r="B29" s="9" t="s">
        <v>220</v>
      </c>
      <c r="C29" s="9" t="s">
        <v>202</v>
      </c>
      <c r="D29" s="21"/>
      <c r="E29" s="21">
        <v>362</v>
      </c>
      <c r="F29" s="21">
        <v>1996</v>
      </c>
      <c r="G29" s="29" t="s">
        <v>109</v>
      </c>
      <c r="H29" s="22">
        <v>0</v>
      </c>
      <c r="I29" s="29" t="s">
        <v>109</v>
      </c>
      <c r="J29" s="45">
        <v>0</v>
      </c>
      <c r="K29" s="26">
        <v>0.07328703703703704</v>
      </c>
      <c r="L29" s="13">
        <v>1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0">
        <f>COUNT(I29,G29,K29,M29,O29,Q29,S29,U29,W29)</f>
        <v>1</v>
      </c>
      <c r="Z29" s="10">
        <f>SUM(H29,J29,L29,N29,P29,R29,T29,V29,X29)</f>
        <v>1</v>
      </c>
      <c r="AA29" s="21"/>
    </row>
    <row r="30" spans="1:27" ht="15">
      <c r="A30" s="7">
        <v>28</v>
      </c>
      <c r="B30" s="9" t="s">
        <v>111</v>
      </c>
      <c r="C30" s="9" t="s">
        <v>4</v>
      </c>
      <c r="D30" s="22"/>
      <c r="E30" s="22">
        <v>14</v>
      </c>
      <c r="F30" s="22">
        <v>1998</v>
      </c>
      <c r="G30" s="24" t="s">
        <v>109</v>
      </c>
      <c r="H30" s="22">
        <v>0</v>
      </c>
      <c r="I30" s="22" t="s">
        <v>106</v>
      </c>
      <c r="J30" s="22">
        <v>0</v>
      </c>
      <c r="K30" s="24" t="s">
        <v>109</v>
      </c>
      <c r="L30" s="13">
        <v>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0">
        <f>COUNT(I30,G30,K30,M30,O30,Q30,S30,U30,W30)</f>
        <v>0</v>
      </c>
      <c r="Z30" s="10">
        <f>SUM(H30,J30,L30,N30,P30,R30,T30,V30,X30)</f>
        <v>0</v>
      </c>
      <c r="AA30" s="21"/>
    </row>
    <row r="31" spans="1:27" ht="15">
      <c r="A31" s="7">
        <v>29</v>
      </c>
      <c r="B31" s="9" t="s">
        <v>113</v>
      </c>
      <c r="C31" s="9" t="s">
        <v>4</v>
      </c>
      <c r="D31" s="22"/>
      <c r="E31" s="22">
        <v>25</v>
      </c>
      <c r="F31" s="22">
        <v>1998</v>
      </c>
      <c r="G31" s="24" t="s">
        <v>109</v>
      </c>
      <c r="H31" s="25">
        <v>0</v>
      </c>
      <c r="I31" s="22" t="s">
        <v>106</v>
      </c>
      <c r="J31" s="22">
        <v>0</v>
      </c>
      <c r="K31" s="24" t="s">
        <v>109</v>
      </c>
      <c r="L31" s="13">
        <v>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10">
        <f>COUNT(I31,G31,K31,M31,O31,Q31,S31,U31,W31)</f>
        <v>0</v>
      </c>
      <c r="Z31" s="10">
        <f>SUM(H31,J31,L31,N31,P31,R31,T31,V31,X31)</f>
        <v>0</v>
      </c>
      <c r="AA31" s="21"/>
    </row>
    <row r="32" spans="3:6" ht="15">
      <c r="C32" s="35"/>
      <c r="D32" s="2"/>
      <c r="E32" s="2"/>
      <c r="F32" s="2"/>
    </row>
    <row r="33" spans="3:6" ht="15">
      <c r="C33" s="35"/>
      <c r="D33" s="2"/>
      <c r="E33" s="2"/>
      <c r="F33" s="2"/>
    </row>
    <row r="34" spans="3:6" ht="15">
      <c r="C34" s="35"/>
      <c r="D34" s="2"/>
      <c r="E34" s="2"/>
      <c r="F34" s="2"/>
    </row>
    <row r="35" spans="3:6" ht="15">
      <c r="C35" s="35"/>
      <c r="D35" s="2"/>
      <c r="E35" s="2"/>
      <c r="F35" s="2"/>
    </row>
    <row r="36" spans="3:6" ht="15">
      <c r="C36" s="35"/>
      <c r="D36" s="2"/>
      <c r="E36" s="2"/>
      <c r="F36" s="2"/>
    </row>
  </sheetData>
  <sheetProtection/>
  <mergeCells count="1">
    <mergeCell ref="B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zoomScalePageLayoutView="0" workbookViewId="0" topLeftCell="A1">
      <selection activeCell="B2" sqref="B2:Z20"/>
    </sheetView>
  </sheetViews>
  <sheetFormatPr defaultColWidth="9.140625" defaultRowHeight="15"/>
  <cols>
    <col min="1" max="1" width="3.7109375" style="2" customWidth="1"/>
    <col min="2" max="2" width="19.57421875" style="4" bestFit="1" customWidth="1"/>
    <col min="3" max="3" width="19.00390625" style="3" bestFit="1" customWidth="1"/>
    <col min="4" max="4" width="4.57421875" style="1" customWidth="1"/>
    <col min="5" max="5" width="4.8515625" style="2" customWidth="1"/>
    <col min="6" max="6" width="5.00390625" style="0" bestFit="1" customWidth="1"/>
    <col min="7" max="7" width="6.8515625" style="1" hidden="1" customWidth="1"/>
    <col min="8" max="8" width="8.28125" style="1" customWidth="1"/>
    <col min="9" max="9" width="6.8515625" style="1" hidden="1" customWidth="1"/>
    <col min="10" max="10" width="6.421875" style="0" bestFit="1" customWidth="1"/>
    <col min="11" max="11" width="7.140625" style="0" hidden="1" customWidth="1"/>
    <col min="12" max="12" width="6.421875" style="0" customWidth="1"/>
    <col min="13" max="13" width="6.421875" style="0" hidden="1" customWidth="1"/>
    <col min="14" max="14" width="6.28125" style="0" hidden="1" customWidth="1"/>
    <col min="15" max="17" width="6.421875" style="0" hidden="1" customWidth="1"/>
    <col min="18" max="18" width="7.421875" style="0" hidden="1" customWidth="1"/>
    <col min="19" max="19" width="6.421875" style="0" hidden="1" customWidth="1"/>
    <col min="20" max="20" width="7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7.28125" style="0" hidden="1" customWidth="1"/>
    <col min="25" max="25" width="8.00390625" style="1" customWidth="1"/>
    <col min="26" max="26" width="10.28125" style="1" customWidth="1"/>
    <col min="27" max="27" width="7.00390625" style="2" customWidth="1"/>
    <col min="28" max="28" width="20.8515625" style="0" customWidth="1"/>
    <col min="29" max="29" width="22.28125" style="0" bestFit="1" customWidth="1"/>
    <col min="30" max="30" width="4.7109375" style="1" bestFit="1" customWidth="1"/>
  </cols>
  <sheetData>
    <row r="1" spans="2:27" ht="27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" t="s">
        <v>28</v>
      </c>
      <c r="AA1" s="2" t="s">
        <v>71</v>
      </c>
    </row>
    <row r="2" spans="1:27" s="2" customFormat="1" ht="60">
      <c r="A2" s="6" t="s">
        <v>21</v>
      </c>
      <c r="B2" s="7" t="s">
        <v>22</v>
      </c>
      <c r="C2" s="7" t="s">
        <v>23</v>
      </c>
      <c r="D2" s="6" t="s">
        <v>24</v>
      </c>
      <c r="E2" s="6" t="s">
        <v>25</v>
      </c>
      <c r="F2" s="6" t="s">
        <v>26</v>
      </c>
      <c r="G2" s="8" t="s">
        <v>153</v>
      </c>
      <c r="H2" s="8" t="s">
        <v>9</v>
      </c>
      <c r="I2" s="8" t="s">
        <v>154</v>
      </c>
      <c r="J2" s="8" t="s">
        <v>10</v>
      </c>
      <c r="K2" s="8" t="s">
        <v>155</v>
      </c>
      <c r="L2" s="21" t="s">
        <v>196</v>
      </c>
      <c r="M2" s="7" t="s">
        <v>12</v>
      </c>
      <c r="N2" s="7" t="s">
        <v>12</v>
      </c>
      <c r="O2" s="8" t="s">
        <v>13</v>
      </c>
      <c r="P2" s="8" t="s">
        <v>13</v>
      </c>
      <c r="Q2" s="8" t="s">
        <v>14</v>
      </c>
      <c r="R2" s="8" t="s">
        <v>14</v>
      </c>
      <c r="S2" s="8" t="s">
        <v>15</v>
      </c>
      <c r="T2" s="8" t="s">
        <v>15</v>
      </c>
      <c r="U2" s="8" t="s">
        <v>16</v>
      </c>
      <c r="V2" s="8" t="s">
        <v>16</v>
      </c>
      <c r="W2" s="7" t="s">
        <v>17</v>
      </c>
      <c r="X2" s="7" t="s">
        <v>17</v>
      </c>
      <c r="Y2" s="8" t="s">
        <v>19</v>
      </c>
      <c r="Z2" s="8" t="s">
        <v>18</v>
      </c>
      <c r="AA2" s="7" t="s">
        <v>20</v>
      </c>
    </row>
    <row r="3" spans="1:27" ht="15.75">
      <c r="A3" s="7">
        <v>1</v>
      </c>
      <c r="B3" s="15" t="s">
        <v>149</v>
      </c>
      <c r="C3" s="15" t="s">
        <v>30</v>
      </c>
      <c r="D3" s="22" t="s">
        <v>33</v>
      </c>
      <c r="E3" s="21">
        <v>61</v>
      </c>
      <c r="F3" s="11">
        <v>1996</v>
      </c>
      <c r="G3" s="12">
        <v>0.01613425925925926</v>
      </c>
      <c r="H3" s="13">
        <f>ROUNDUP((2-G3/MIN($G$3:$G$5))*100,1)</f>
        <v>100</v>
      </c>
      <c r="I3" s="44" t="s">
        <v>195</v>
      </c>
      <c r="J3" s="46">
        <v>0</v>
      </c>
      <c r="K3" s="37">
        <v>0.03260416666666667</v>
      </c>
      <c r="L3" s="13">
        <f>ROUNDUP((2-K3/MIN($K$3:$K$20))*100,1)</f>
        <v>100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>
        <f>COUNT(I3,G3,K3,M3,O3,Q3,S3,U3,W3)</f>
        <v>2</v>
      </c>
      <c r="Z3" s="10">
        <f>SUM(H3,J3,L3,N3,P3,R3,T3,V3,X3)</f>
        <v>200</v>
      </c>
      <c r="AA3" s="7"/>
    </row>
    <row r="4" spans="1:27" ht="15.75">
      <c r="A4" s="51">
        <v>2</v>
      </c>
      <c r="B4" s="15" t="s">
        <v>148</v>
      </c>
      <c r="C4" s="15" t="s">
        <v>32</v>
      </c>
      <c r="D4" s="22" t="s">
        <v>8</v>
      </c>
      <c r="E4" s="21">
        <v>60</v>
      </c>
      <c r="F4" s="11">
        <v>1998</v>
      </c>
      <c r="G4" s="12">
        <v>0.027905092592592592</v>
      </c>
      <c r="H4" s="13">
        <f>ROUNDUP((2-G4/MIN($G$3:$G$5))*100,1)</f>
        <v>27.1</v>
      </c>
      <c r="I4" s="26">
        <v>0.03834490740740741</v>
      </c>
      <c r="J4" s="25">
        <f>ROUNDUP((2-I4/MIN($I$3:$I$9))*100,1)</f>
        <v>100</v>
      </c>
      <c r="K4" s="37">
        <v>0.043182870370370365</v>
      </c>
      <c r="L4" s="13">
        <f>ROUNDUP((2-K4/MIN($K$3:$K$20))*100,1)</f>
        <v>67.6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0">
        <f>COUNT(I4,G4,K4,M4,O4,Q4,S4,U4,W4)</f>
        <v>3</v>
      </c>
      <c r="Z4" s="10">
        <f>SUM(H4,J4,L4,N4,P4,R4,T4,V4,X4)</f>
        <v>194.7</v>
      </c>
      <c r="AA4" s="7"/>
    </row>
    <row r="5" spans="1:27" ht="15.75">
      <c r="A5" s="7">
        <v>3</v>
      </c>
      <c r="B5" s="15" t="s">
        <v>197</v>
      </c>
      <c r="C5" s="15" t="s">
        <v>32</v>
      </c>
      <c r="D5" s="22" t="s">
        <v>198</v>
      </c>
      <c r="E5" s="21">
        <v>611</v>
      </c>
      <c r="F5" s="7">
        <v>1997</v>
      </c>
      <c r="G5" s="12" t="s">
        <v>109</v>
      </c>
      <c r="H5" s="13">
        <v>0</v>
      </c>
      <c r="I5" s="27" t="s">
        <v>109</v>
      </c>
      <c r="J5" s="10">
        <v>0</v>
      </c>
      <c r="K5" s="37">
        <v>0.041122685185185186</v>
      </c>
      <c r="L5" s="13">
        <f>ROUNDUP((2-K5/MIN($K$3:$K$20))*100,1)</f>
        <v>73.89999999999999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0">
        <f>COUNT(I5,G5,K5,M5,O5,Q5,S5,U5,W5)</f>
        <v>1</v>
      </c>
      <c r="Z5" s="10">
        <f>SUM(H5,J5,L5,N5,P5,R5,T5,V5,X5)</f>
        <v>73.89999999999999</v>
      </c>
      <c r="AA5" s="7"/>
    </row>
    <row r="6" spans="1:27" ht="15.75">
      <c r="A6" s="7">
        <v>4</v>
      </c>
      <c r="B6" s="15" t="s">
        <v>150</v>
      </c>
      <c r="C6" s="15" t="s">
        <v>112</v>
      </c>
      <c r="D6" s="22"/>
      <c r="E6" s="21">
        <v>43</v>
      </c>
      <c r="F6" s="11">
        <v>1995</v>
      </c>
      <c r="G6" s="16" t="s">
        <v>109</v>
      </c>
      <c r="H6" s="13">
        <v>0</v>
      </c>
      <c r="I6" s="12">
        <v>0.05475694444444445</v>
      </c>
      <c r="J6" s="13">
        <f>ROUNDUP((2-I6/MIN($I$3:$I$9))*100,1)</f>
        <v>57.2</v>
      </c>
      <c r="K6" s="27" t="s">
        <v>109</v>
      </c>
      <c r="L6" s="13">
        <v>0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0">
        <f>COUNT(I6,G6,K6,M6,O6,Q6,S6,U6,W6)</f>
        <v>1</v>
      </c>
      <c r="Z6" s="10">
        <f>SUM(H6,J6,L6,N6,P6,R6,T6,V6,X6)</f>
        <v>57.2</v>
      </c>
      <c r="AA6" s="7"/>
    </row>
    <row r="7" spans="1:27" ht="15.75">
      <c r="A7" s="7">
        <v>5</v>
      </c>
      <c r="B7" s="15" t="s">
        <v>116</v>
      </c>
      <c r="C7" s="15" t="s">
        <v>112</v>
      </c>
      <c r="D7" s="22" t="s">
        <v>83</v>
      </c>
      <c r="E7" s="21">
        <v>42</v>
      </c>
      <c r="F7" s="11">
        <v>1998</v>
      </c>
      <c r="G7" s="16" t="s">
        <v>109</v>
      </c>
      <c r="H7" s="13">
        <v>0</v>
      </c>
      <c r="I7" s="12" t="s">
        <v>106</v>
      </c>
      <c r="J7" s="13">
        <v>0</v>
      </c>
      <c r="K7" s="37">
        <v>0.048125</v>
      </c>
      <c r="L7" s="13">
        <f>ROUNDUP((2-K7/MIN($K$3:$K$20))*100,1)</f>
        <v>52.4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>
        <f>COUNT(I7,G7,K7,M7,O7,Q7,S7,U7,W7)</f>
        <v>1</v>
      </c>
      <c r="Z7" s="10">
        <f>SUM(H7,J7,L7,N7,P7,R7,T7,V7,X7)</f>
        <v>52.4</v>
      </c>
      <c r="AA7" s="7"/>
    </row>
    <row r="8" spans="1:27" ht="15.75">
      <c r="A8" s="51">
        <v>6</v>
      </c>
      <c r="B8" s="15" t="s">
        <v>130</v>
      </c>
      <c r="C8" s="15" t="s">
        <v>131</v>
      </c>
      <c r="D8" s="22" t="s">
        <v>0</v>
      </c>
      <c r="E8" s="21">
        <v>41</v>
      </c>
      <c r="F8" s="10">
        <v>1996</v>
      </c>
      <c r="G8" s="12" t="s">
        <v>109</v>
      </c>
      <c r="H8" s="13">
        <v>0</v>
      </c>
      <c r="I8" s="10" t="s">
        <v>193</v>
      </c>
      <c r="J8" s="47">
        <v>49.1</v>
      </c>
      <c r="K8" s="27" t="s">
        <v>109</v>
      </c>
      <c r="L8" s="13">
        <v>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>
        <v>1</v>
      </c>
      <c r="Z8" s="10">
        <f>SUM(H8,J8,L8,N8,P8,R8,T8,V8,X8)</f>
        <v>49.1</v>
      </c>
      <c r="AA8" s="7"/>
    </row>
    <row r="9" spans="1:27" ht="15.75">
      <c r="A9" s="7">
        <v>7</v>
      </c>
      <c r="B9" s="15" t="s">
        <v>199</v>
      </c>
      <c r="C9" s="15" t="s">
        <v>200</v>
      </c>
      <c r="D9" s="22" t="s">
        <v>83</v>
      </c>
      <c r="E9" s="21">
        <v>385</v>
      </c>
      <c r="F9" s="7">
        <v>1997</v>
      </c>
      <c r="G9" s="12" t="s">
        <v>109</v>
      </c>
      <c r="H9" s="13">
        <v>0</v>
      </c>
      <c r="I9" s="27" t="s">
        <v>109</v>
      </c>
      <c r="J9" s="10">
        <v>0</v>
      </c>
      <c r="K9" s="37">
        <v>0.05016203703703703</v>
      </c>
      <c r="L9" s="13">
        <f>ROUNDUP((2-K9/MIN($K$3:$K$20))*100,1)</f>
        <v>46.2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>
        <f>COUNT(I9,G9,K9,M9,O9,Q9,S9,U9,W9)</f>
        <v>1</v>
      </c>
      <c r="Z9" s="10">
        <f>SUM(H9,J9,L9,N9,P9,R9,T9,V9,X9)</f>
        <v>46.2</v>
      </c>
      <c r="AA9" s="7"/>
    </row>
    <row r="10" spans="1:27" ht="15.75">
      <c r="A10" s="7">
        <v>8</v>
      </c>
      <c r="B10" s="15" t="s">
        <v>201</v>
      </c>
      <c r="C10" s="15" t="s">
        <v>202</v>
      </c>
      <c r="D10" s="21"/>
      <c r="E10" s="21">
        <v>986</v>
      </c>
      <c r="F10" s="7">
        <v>1997</v>
      </c>
      <c r="G10" s="12" t="s">
        <v>109</v>
      </c>
      <c r="H10" s="13">
        <v>0</v>
      </c>
      <c r="I10" s="27" t="s">
        <v>109</v>
      </c>
      <c r="J10" s="10">
        <v>0</v>
      </c>
      <c r="K10" s="37">
        <v>0.054675925925925926</v>
      </c>
      <c r="L10" s="13">
        <f>ROUNDUP((2-K10/MIN($K$3:$K$20))*100,1)</f>
        <v>32.4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>
        <f>COUNT(I10,G10,K10,M10,O10,Q10,S10,U10,W10)</f>
        <v>1</v>
      </c>
      <c r="Z10" s="10">
        <f>SUM(H10,J10,L10,N10,P10,R10,T10,V10,X10)</f>
        <v>32.4</v>
      </c>
      <c r="AA10" s="7"/>
    </row>
    <row r="11" spans="1:27" ht="15.75">
      <c r="A11" s="7">
        <v>9</v>
      </c>
      <c r="B11" s="15" t="s">
        <v>151</v>
      </c>
      <c r="C11" s="15" t="s">
        <v>31</v>
      </c>
      <c r="D11" s="22" t="s">
        <v>3</v>
      </c>
      <c r="E11" s="21">
        <v>32</v>
      </c>
      <c r="F11" s="11">
        <v>2000</v>
      </c>
      <c r="G11" s="12">
        <v>0.027789351851851853</v>
      </c>
      <c r="H11" s="13">
        <f>ROUNDUP((2-G11/MIN($G$3:$G$5))*100,1)</f>
        <v>27.8</v>
      </c>
      <c r="I11" s="14" t="s">
        <v>109</v>
      </c>
      <c r="J11" s="13">
        <v>0</v>
      </c>
      <c r="K11" s="27" t="s">
        <v>109</v>
      </c>
      <c r="L11" s="13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>
        <f>COUNT(I11,G11,K11,M11,O11,Q11,S11,U11,W11)</f>
        <v>1</v>
      </c>
      <c r="Z11" s="10">
        <f>SUM(H11,J11,L11,N11,P11,R11,T11,V11,X11)</f>
        <v>27.8</v>
      </c>
      <c r="AA11" s="7"/>
    </row>
    <row r="12" spans="1:27" ht="15.75">
      <c r="A12" s="7">
        <v>10</v>
      </c>
      <c r="B12" s="15" t="s">
        <v>180</v>
      </c>
      <c r="C12" s="15" t="s">
        <v>52</v>
      </c>
      <c r="D12" s="22" t="s">
        <v>0</v>
      </c>
      <c r="E12" s="21">
        <v>59</v>
      </c>
      <c r="F12" s="7">
        <v>1996</v>
      </c>
      <c r="G12" s="12" t="s">
        <v>109</v>
      </c>
      <c r="H12" s="13">
        <v>0</v>
      </c>
      <c r="I12" s="24" t="s">
        <v>109</v>
      </c>
      <c r="J12" s="22">
        <v>0</v>
      </c>
      <c r="K12" s="23" t="s">
        <v>193</v>
      </c>
      <c r="L12" s="48">
        <v>22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10">
        <v>1</v>
      </c>
      <c r="Z12" s="10">
        <f>SUM(H12,J12,L12,N12,P12,R12,T12,V12,X12)</f>
        <v>22</v>
      </c>
      <c r="AA12" s="21"/>
    </row>
    <row r="13" spans="1:27" ht="15.75">
      <c r="A13" s="7">
        <v>11</v>
      </c>
      <c r="B13" s="15" t="s">
        <v>203</v>
      </c>
      <c r="C13" s="15" t="s">
        <v>202</v>
      </c>
      <c r="D13" s="21"/>
      <c r="E13" s="21">
        <v>386</v>
      </c>
      <c r="F13" s="21">
        <v>1997</v>
      </c>
      <c r="G13" s="12" t="s">
        <v>109</v>
      </c>
      <c r="H13" s="13">
        <v>0</v>
      </c>
      <c r="I13" s="24" t="s">
        <v>109</v>
      </c>
      <c r="J13" s="22">
        <v>0</v>
      </c>
      <c r="K13" s="38">
        <v>0.05886574074074074</v>
      </c>
      <c r="L13" s="25">
        <f>ROUNDUP((2-K13/MIN($K$3:$K$20))*100,1)</f>
        <v>19.5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0">
        <f>COUNT(I13,G13,K13,M13,O13,Q13,S13,U13,W13)</f>
        <v>1</v>
      </c>
      <c r="Z13" s="10">
        <f>SUM(H13,J13,L13,N13,P13,R13,T13,V13,X13)</f>
        <v>19.5</v>
      </c>
      <c r="AA13" s="21"/>
    </row>
    <row r="14" spans="1:27" ht="15.75">
      <c r="A14" s="7">
        <v>12</v>
      </c>
      <c r="B14" s="15" t="s">
        <v>204</v>
      </c>
      <c r="C14" s="15" t="s">
        <v>205</v>
      </c>
      <c r="D14" s="21"/>
      <c r="E14" s="21">
        <v>925</v>
      </c>
      <c r="F14" s="21">
        <v>1996</v>
      </c>
      <c r="G14" s="12" t="s">
        <v>109</v>
      </c>
      <c r="H14" s="13">
        <v>0</v>
      </c>
      <c r="I14" s="24" t="s">
        <v>109</v>
      </c>
      <c r="J14" s="22">
        <v>0</v>
      </c>
      <c r="K14" s="38">
        <v>0.06075231481481482</v>
      </c>
      <c r="L14" s="13">
        <f>ROUNDUP((2-K14/MIN($K$3:$K$20))*100,1)</f>
        <v>13.7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0">
        <f>COUNT(I14,G14,K14,M14,O14,Q14,S14,U14,W14)</f>
        <v>1</v>
      </c>
      <c r="Z14" s="10">
        <f>SUM(H14,J14,L14,N14,P14,R14,T14,V14,X14)</f>
        <v>13.7</v>
      </c>
      <c r="AA14" s="21"/>
    </row>
    <row r="15" spans="1:27" ht="15.75">
      <c r="A15" s="7">
        <v>13</v>
      </c>
      <c r="B15" s="15" t="s">
        <v>206</v>
      </c>
      <c r="C15" s="15" t="s">
        <v>207</v>
      </c>
      <c r="D15" s="21"/>
      <c r="E15" s="21">
        <v>186</v>
      </c>
      <c r="F15" s="21">
        <v>1996</v>
      </c>
      <c r="G15" s="12" t="s">
        <v>109</v>
      </c>
      <c r="H15" s="13">
        <v>0</v>
      </c>
      <c r="I15" s="24" t="s">
        <v>109</v>
      </c>
      <c r="J15" s="22">
        <v>0</v>
      </c>
      <c r="K15" s="26">
        <v>0.11821759259259258</v>
      </c>
      <c r="L15" s="13">
        <v>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0">
        <f>COUNT(I15,G15,K15,M15,O15,Q15,S15,U15,W15)</f>
        <v>1</v>
      </c>
      <c r="Z15" s="10">
        <f>SUM(H15,J15,L15,N15,P15,R15,T15,V15,X15)</f>
        <v>1</v>
      </c>
      <c r="AA15" s="21"/>
    </row>
    <row r="16" spans="1:27" ht="15.75">
      <c r="A16" s="51">
        <v>14</v>
      </c>
      <c r="B16" s="15" t="s">
        <v>208</v>
      </c>
      <c r="C16" s="15" t="s">
        <v>209</v>
      </c>
      <c r="D16" s="21"/>
      <c r="E16" s="21">
        <v>163</v>
      </c>
      <c r="F16" s="21">
        <v>1996</v>
      </c>
      <c r="G16" s="12" t="s">
        <v>109</v>
      </c>
      <c r="H16" s="13">
        <v>0</v>
      </c>
      <c r="I16" s="24" t="s">
        <v>109</v>
      </c>
      <c r="J16" s="22">
        <v>0</v>
      </c>
      <c r="K16" s="38">
        <v>0.11961805555555556</v>
      </c>
      <c r="L16" s="25">
        <v>1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0">
        <f>COUNT(I16,G16,K16,M16,O16,Q16,S16,U16,W16)</f>
        <v>1</v>
      </c>
      <c r="Z16" s="10">
        <f>SUM(H16,J16,L16,N16,P16,R16,T16,V16,X16)</f>
        <v>1</v>
      </c>
      <c r="AA16" s="21"/>
    </row>
    <row r="17" spans="1:27" ht="15.75">
      <c r="A17" s="7">
        <v>15</v>
      </c>
      <c r="B17" s="15" t="s">
        <v>114</v>
      </c>
      <c r="C17" s="15" t="s">
        <v>112</v>
      </c>
      <c r="D17" s="22"/>
      <c r="E17" s="21">
        <v>23</v>
      </c>
      <c r="F17" s="23">
        <v>1999</v>
      </c>
      <c r="G17" s="16" t="s">
        <v>109</v>
      </c>
      <c r="H17" s="13">
        <v>0</v>
      </c>
      <c r="I17" s="26" t="s">
        <v>106</v>
      </c>
      <c r="J17" s="25">
        <v>0</v>
      </c>
      <c r="K17" s="24" t="s">
        <v>109</v>
      </c>
      <c r="L17" s="13">
        <v>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0">
        <f>COUNT(I17,G17,K17,M17,O17,Q17,S17,U17,W17)</f>
        <v>0</v>
      </c>
      <c r="Z17" s="10">
        <f>SUM(H17,J17,L17,N17,P17,R17,T17,V17,X17)</f>
        <v>0</v>
      </c>
      <c r="AA17" s="21"/>
    </row>
    <row r="18" spans="1:27" ht="15.75">
      <c r="A18" s="7">
        <v>16</v>
      </c>
      <c r="B18" s="15" t="s">
        <v>115</v>
      </c>
      <c r="C18" s="15" t="s">
        <v>112</v>
      </c>
      <c r="D18" s="22"/>
      <c r="E18" s="21">
        <v>26</v>
      </c>
      <c r="F18" s="23">
        <v>1997</v>
      </c>
      <c r="G18" s="16" t="s">
        <v>109</v>
      </c>
      <c r="H18" s="13">
        <v>0</v>
      </c>
      <c r="I18" s="26" t="s">
        <v>106</v>
      </c>
      <c r="J18" s="25">
        <v>0</v>
      </c>
      <c r="K18" s="24" t="s">
        <v>109</v>
      </c>
      <c r="L18" s="13">
        <v>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0">
        <f>COUNT(I18,G18,K18,M18,O18,Q18,S18,U18,W18)</f>
        <v>0</v>
      </c>
      <c r="Z18" s="10">
        <f>SUM(H18,J18,L18,N18,P18,R18,T18,V18,X18)</f>
        <v>0</v>
      </c>
      <c r="AA18" s="21"/>
    </row>
    <row r="19" spans="1:27" ht="15.75">
      <c r="A19" s="7">
        <v>17</v>
      </c>
      <c r="B19" s="15" t="s">
        <v>117</v>
      </c>
      <c r="C19" s="15" t="s">
        <v>112</v>
      </c>
      <c r="D19" s="22"/>
      <c r="E19" s="21">
        <v>53</v>
      </c>
      <c r="F19" s="23">
        <v>1999</v>
      </c>
      <c r="G19" s="16" t="s">
        <v>109</v>
      </c>
      <c r="H19" s="13">
        <v>0</v>
      </c>
      <c r="I19" s="26" t="s">
        <v>106</v>
      </c>
      <c r="J19" s="25">
        <v>0</v>
      </c>
      <c r="K19" s="24" t="s">
        <v>109</v>
      </c>
      <c r="L19" s="13"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0">
        <f>COUNT(I19,G19,K19,M19,O19,Q19,S19,U19,W19)</f>
        <v>0</v>
      </c>
      <c r="Z19" s="10">
        <f>SUM(H19,J19,L19,N19,P19,R19,T19,V19,X19)</f>
        <v>0</v>
      </c>
      <c r="AA19" s="21"/>
    </row>
    <row r="20" spans="1:27" ht="15.75">
      <c r="A20" s="7">
        <v>18</v>
      </c>
      <c r="B20" s="15" t="s">
        <v>114</v>
      </c>
      <c r="C20" s="15" t="s">
        <v>112</v>
      </c>
      <c r="D20" s="22"/>
      <c r="E20" s="21">
        <v>23</v>
      </c>
      <c r="F20" s="23">
        <v>1999</v>
      </c>
      <c r="G20" s="16" t="s">
        <v>109</v>
      </c>
      <c r="H20" s="13">
        <v>0</v>
      </c>
      <c r="I20" s="26" t="s">
        <v>106</v>
      </c>
      <c r="J20" s="25">
        <v>0</v>
      </c>
      <c r="K20" s="24" t="s">
        <v>109</v>
      </c>
      <c r="L20" s="13"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0">
        <f>COUNT(I20,G20,K20,M20,O20,Q20,S20,U20,W20)</f>
        <v>0</v>
      </c>
      <c r="Z20" s="10">
        <f>SUM(H20,J20,L20,N20,P20,R20,T20,V20,X20)</f>
        <v>0</v>
      </c>
      <c r="AA20" s="21"/>
    </row>
    <row r="21" spans="2:6" ht="15">
      <c r="B21" s="18"/>
      <c r="C21" s="4"/>
      <c r="D21" s="2"/>
      <c r="F21" s="2"/>
    </row>
    <row r="22" spans="2:6" ht="15">
      <c r="B22" s="18"/>
      <c r="C22" s="4"/>
      <c r="D22" s="2"/>
      <c r="F22" s="2"/>
    </row>
    <row r="23" spans="3:6" ht="15">
      <c r="C23" s="4"/>
      <c r="D23" s="2"/>
      <c r="F23" s="2"/>
    </row>
    <row r="24" spans="3:6" ht="15">
      <c r="C24" s="4"/>
      <c r="D24" s="2"/>
      <c r="F24" s="2"/>
    </row>
    <row r="25" spans="3:6" ht="15">
      <c r="C25" s="4"/>
      <c r="D25" s="2"/>
      <c r="F25" s="2"/>
    </row>
    <row r="26" spans="3:6" ht="15">
      <c r="C26" s="4"/>
      <c r="D26" s="2"/>
      <c r="F26" s="2"/>
    </row>
    <row r="27" spans="3:6" ht="15">
      <c r="C27" s="4"/>
      <c r="D27" s="2"/>
      <c r="F27" s="2"/>
    </row>
    <row r="28" spans="3:6" ht="15">
      <c r="C28" s="4"/>
      <c r="D28" s="2"/>
      <c r="F28" s="2"/>
    </row>
    <row r="29" spans="3:6" ht="15">
      <c r="C29" s="4"/>
      <c r="D29" s="2"/>
      <c r="F29" s="2"/>
    </row>
    <row r="30" spans="3:6" ht="15">
      <c r="C30" s="4"/>
      <c r="D30" s="2"/>
      <c r="F30" s="2"/>
    </row>
    <row r="31" spans="3:6" ht="15">
      <c r="C31" s="4"/>
      <c r="D31" s="2"/>
      <c r="F31" s="2"/>
    </row>
  </sheetData>
  <sheetProtection/>
  <mergeCells count="1">
    <mergeCell ref="B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selection activeCell="B2" sqref="B2:Z34"/>
    </sheetView>
  </sheetViews>
  <sheetFormatPr defaultColWidth="9.140625" defaultRowHeight="15"/>
  <cols>
    <col min="1" max="1" width="3.7109375" style="2" customWidth="1"/>
    <col min="2" max="2" width="21.140625" style="4" bestFit="1" customWidth="1"/>
    <col min="3" max="3" width="20.7109375" style="3" customWidth="1"/>
    <col min="4" max="4" width="5.00390625" style="1" customWidth="1"/>
    <col min="5" max="5" width="3.7109375" style="1" customWidth="1"/>
    <col min="6" max="6" width="5.00390625" style="1" customWidth="1"/>
    <col min="7" max="7" width="8.28125" style="1" hidden="1" customWidth="1"/>
    <col min="8" max="8" width="6.421875" style="1" customWidth="1"/>
    <col min="9" max="9" width="7.140625" style="1" hidden="1" customWidth="1"/>
    <col min="10" max="10" width="6.421875" style="0" customWidth="1"/>
    <col min="11" max="11" width="7.140625" style="1" hidden="1" customWidth="1"/>
    <col min="12" max="12" width="6.421875" style="0" customWidth="1"/>
    <col min="13" max="13" width="6.421875" style="0" hidden="1" customWidth="1"/>
    <col min="14" max="14" width="3.140625" style="0" hidden="1" customWidth="1"/>
    <col min="15" max="24" width="6.421875" style="0" hidden="1" customWidth="1"/>
    <col min="25" max="25" width="7.28125" style="1" customWidth="1"/>
    <col min="26" max="26" width="10.28125" style="1" customWidth="1"/>
    <col min="27" max="27" width="7.00390625" style="2" customWidth="1"/>
    <col min="28" max="28" width="20.8515625" style="0" customWidth="1"/>
    <col min="29" max="29" width="22.28125" style="0" bestFit="1" customWidth="1"/>
    <col min="30" max="30" width="4.7109375" style="1" bestFit="1" customWidth="1"/>
  </cols>
  <sheetData>
    <row r="1" spans="2:27" ht="27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" t="s">
        <v>28</v>
      </c>
      <c r="AA1" s="2" t="s">
        <v>107</v>
      </c>
    </row>
    <row r="2" spans="1:27" s="2" customFormat="1" ht="48.75">
      <c r="A2" s="6" t="s">
        <v>21</v>
      </c>
      <c r="B2" s="7" t="s">
        <v>22</v>
      </c>
      <c r="C2" s="7" t="s">
        <v>23</v>
      </c>
      <c r="D2" s="17" t="s">
        <v>24</v>
      </c>
      <c r="E2" s="6" t="s">
        <v>25</v>
      </c>
      <c r="F2" s="6" t="s">
        <v>26</v>
      </c>
      <c r="G2" s="8" t="s">
        <v>153</v>
      </c>
      <c r="H2" s="8" t="s">
        <v>9</v>
      </c>
      <c r="I2" s="8" t="s">
        <v>154</v>
      </c>
      <c r="J2" s="8" t="s">
        <v>10</v>
      </c>
      <c r="K2" s="8" t="s">
        <v>155</v>
      </c>
      <c r="L2" s="8" t="s">
        <v>11</v>
      </c>
      <c r="M2" s="7" t="s">
        <v>12</v>
      </c>
      <c r="N2" s="8" t="s">
        <v>12</v>
      </c>
      <c r="O2" s="8" t="s">
        <v>13</v>
      </c>
      <c r="P2" s="8" t="s">
        <v>13</v>
      </c>
      <c r="Q2" s="8" t="s">
        <v>14</v>
      </c>
      <c r="R2" s="8" t="s">
        <v>14</v>
      </c>
      <c r="S2" s="8" t="s">
        <v>15</v>
      </c>
      <c r="T2" s="8" t="s">
        <v>15</v>
      </c>
      <c r="U2" s="8" t="s">
        <v>16</v>
      </c>
      <c r="V2" s="8" t="s">
        <v>16</v>
      </c>
      <c r="W2" s="8" t="s">
        <v>17</v>
      </c>
      <c r="X2" s="8" t="s">
        <v>17</v>
      </c>
      <c r="Y2" s="8" t="s">
        <v>19</v>
      </c>
      <c r="Z2" s="8" t="s">
        <v>18</v>
      </c>
      <c r="AA2" s="7" t="s">
        <v>20</v>
      </c>
    </row>
    <row r="3" spans="1:27" ht="15.75">
      <c r="A3" s="7">
        <v>1</v>
      </c>
      <c r="B3" s="15" t="s">
        <v>91</v>
      </c>
      <c r="C3" s="15" t="s">
        <v>121</v>
      </c>
      <c r="D3" s="10" t="s">
        <v>47</v>
      </c>
      <c r="E3" s="10">
        <v>48</v>
      </c>
      <c r="F3" s="10">
        <v>1989</v>
      </c>
      <c r="G3" s="12">
        <v>0.034074074074074076</v>
      </c>
      <c r="H3" s="13">
        <f>ROUNDUP((2-G3/MIN($G$3:$G$17))*100,1)</f>
        <v>100</v>
      </c>
      <c r="I3" s="12">
        <v>0.03050925925925926</v>
      </c>
      <c r="J3" s="13">
        <f>ROUNDUP((2-I3/MIN($I$3:$I$20))*100,1)</f>
        <v>53.9</v>
      </c>
      <c r="K3" s="12">
        <v>0.042916666666666665</v>
      </c>
      <c r="L3" s="13">
        <f>ROUNDUP((2-K3/MIN($K$3:$K$34))*100,1)</f>
        <v>81.8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>
        <f>COUNT(I3,G3,K3,M3,O3,Q3,S3,U3,W3)</f>
        <v>3</v>
      </c>
      <c r="Z3" s="10">
        <f>SUM(H3,J3,L3,N3,P3,R3,T3,V3,X3)</f>
        <v>235.7</v>
      </c>
      <c r="AA3" s="7"/>
    </row>
    <row r="4" spans="1:27" ht="15.75">
      <c r="A4" s="7">
        <v>2</v>
      </c>
      <c r="B4" s="15" t="s">
        <v>94</v>
      </c>
      <c r="C4" s="15" t="s">
        <v>87</v>
      </c>
      <c r="D4" s="10" t="s">
        <v>37</v>
      </c>
      <c r="E4" s="10">
        <v>60</v>
      </c>
      <c r="F4" s="10">
        <v>1989</v>
      </c>
      <c r="G4" s="12">
        <v>0.04090277777777778</v>
      </c>
      <c r="H4" s="13">
        <f>ROUNDUP((2-G4/MIN($G$3:$G$17))*100,1)</f>
        <v>80</v>
      </c>
      <c r="I4" s="12">
        <v>0.0309375</v>
      </c>
      <c r="J4" s="13">
        <f>ROUNDUP((2-I4/MIN($I$3:$I$20))*100,1)</f>
        <v>51.9</v>
      </c>
      <c r="K4" s="12">
        <v>0.04699074074074074</v>
      </c>
      <c r="L4" s="13">
        <f>ROUNDUP((2-K4/MIN($K$3:$K$34))*100,1)</f>
        <v>70.5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0">
        <f>COUNT(I4,G4,K4,M4,O4,Q4,S4,U4,W4)</f>
        <v>3</v>
      </c>
      <c r="Z4" s="10">
        <f>SUM(H4,J4,L4,N4,P4,R4,T4,V4,X4)</f>
        <v>202.4</v>
      </c>
      <c r="AA4" s="7"/>
    </row>
    <row r="5" spans="1:27" ht="15.75">
      <c r="A5" s="7">
        <v>3</v>
      </c>
      <c r="B5" s="15" t="s">
        <v>118</v>
      </c>
      <c r="C5" s="15" t="s">
        <v>69</v>
      </c>
      <c r="D5" s="10" t="s">
        <v>119</v>
      </c>
      <c r="E5" s="39">
        <v>49</v>
      </c>
      <c r="F5" s="39">
        <v>1987</v>
      </c>
      <c r="G5" s="27" t="s">
        <v>109</v>
      </c>
      <c r="H5" s="13">
        <v>0</v>
      </c>
      <c r="I5" s="26">
        <v>0.020879629629629626</v>
      </c>
      <c r="J5" s="13">
        <f>ROUNDUP((2-I5/MIN($I$3:$I$20))*100,1)</f>
        <v>100</v>
      </c>
      <c r="K5" s="12">
        <v>0.036284722222222225</v>
      </c>
      <c r="L5" s="13">
        <f>ROUNDUP((2-K5/MIN($K$3:$K$34))*100,1)</f>
        <v>100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0">
        <f>COUNT(I5,G5,K5,M5,O5,Q5,S5,U5,W5)</f>
        <v>2</v>
      </c>
      <c r="Z5" s="10">
        <f>SUM(H5,J5,L5,N5,P5,R5,T5,V5,X5)</f>
        <v>200</v>
      </c>
      <c r="AA5" s="7"/>
    </row>
    <row r="6" spans="1:27" ht="15.75">
      <c r="A6" s="7">
        <v>4</v>
      </c>
      <c r="B6" s="15" t="s">
        <v>93</v>
      </c>
      <c r="C6" s="15" t="s">
        <v>32</v>
      </c>
      <c r="D6" s="10" t="s">
        <v>47</v>
      </c>
      <c r="E6" s="10">
        <v>5</v>
      </c>
      <c r="F6" s="10">
        <v>1993</v>
      </c>
      <c r="G6" s="12">
        <v>0.038599537037037036</v>
      </c>
      <c r="H6" s="13">
        <f>ROUNDUP((2-G6/MIN($G$3:$G$17))*100,1)</f>
        <v>86.8</v>
      </c>
      <c r="I6" s="28" t="s">
        <v>109</v>
      </c>
      <c r="J6" s="13">
        <v>0</v>
      </c>
      <c r="K6" s="12">
        <v>0.04232638888888889</v>
      </c>
      <c r="L6" s="13">
        <f>ROUNDUP((2-K6/MIN($K$3:$K$34))*100,1)</f>
        <v>83.39999999999999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0">
        <f>COUNT(I6,G6,K6,M6,O6,Q6,S6,U6,W6)</f>
        <v>2</v>
      </c>
      <c r="Z6" s="10">
        <f>SUM(H6,J6,L6,N6,P6,R6,T6,V6,X6)</f>
        <v>170.2</v>
      </c>
      <c r="AA6" s="7"/>
    </row>
    <row r="7" spans="1:27" ht="15.75">
      <c r="A7" s="7">
        <v>5</v>
      </c>
      <c r="B7" s="15" t="s">
        <v>96</v>
      </c>
      <c r="C7" s="15" t="s">
        <v>88</v>
      </c>
      <c r="D7" s="10" t="s">
        <v>0</v>
      </c>
      <c r="E7" s="22">
        <v>51</v>
      </c>
      <c r="F7" s="22">
        <v>1980</v>
      </c>
      <c r="G7" s="26">
        <v>0.04489583333333333</v>
      </c>
      <c r="H7" s="13">
        <f>ROUNDUP((2-G7/MIN($G$3:$G$17))*100,1)</f>
        <v>68.3</v>
      </c>
      <c r="I7" s="40">
        <v>0.03305555555555555</v>
      </c>
      <c r="J7" s="13">
        <f>ROUNDUP((2-I7/MIN($I$3:$I$20))*100,1)</f>
        <v>41.7</v>
      </c>
      <c r="K7" s="12">
        <v>0.055219907407407405</v>
      </c>
      <c r="L7" s="13">
        <f>ROUNDUP((2-K7/MIN($K$3:$K$34))*100,1)</f>
        <v>47.9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>
        <f>COUNT(I7,G7,K7,M7,O7,Q7,S7,U7,W7)</f>
        <v>3</v>
      </c>
      <c r="Z7" s="10">
        <f>SUM(H7,J7,L7,N7,P7,R7,T7,V7,X7)</f>
        <v>157.9</v>
      </c>
      <c r="AA7" s="7"/>
    </row>
    <row r="8" spans="1:27" ht="15.75">
      <c r="A8" s="7">
        <v>6</v>
      </c>
      <c r="B8" s="15" t="s">
        <v>120</v>
      </c>
      <c r="C8" s="15" t="s">
        <v>80</v>
      </c>
      <c r="D8" s="10" t="s">
        <v>53</v>
      </c>
      <c r="E8" s="39">
        <v>28</v>
      </c>
      <c r="F8" s="39">
        <v>1982</v>
      </c>
      <c r="G8" s="27" t="s">
        <v>109</v>
      </c>
      <c r="H8" s="13">
        <v>0</v>
      </c>
      <c r="I8" s="26">
        <v>0.027175925925925926</v>
      </c>
      <c r="J8" s="13">
        <f>ROUNDUP((2-I8/MIN($I$3:$I$20))*100,1)</f>
        <v>69.89999999999999</v>
      </c>
      <c r="K8" s="40">
        <v>0.04252314814814815</v>
      </c>
      <c r="L8" s="13">
        <f>ROUNDUP((2-K8/MIN($K$3:$K$34))*100,1)</f>
        <v>82.89999999999999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>
        <f>COUNT(I8,G8,K8,M8,O8,Q8,S8,U8,W8)</f>
        <v>2</v>
      </c>
      <c r="Z8" s="10">
        <f>SUM(H8,J8,L8,N8,P8,R8,T8,V8,X8)</f>
        <v>152.79999999999998</v>
      </c>
      <c r="AA8" s="7"/>
    </row>
    <row r="9" spans="1:27" ht="15.75">
      <c r="A9" s="7">
        <v>7</v>
      </c>
      <c r="B9" s="15" t="s">
        <v>92</v>
      </c>
      <c r="C9" s="15" t="s">
        <v>80</v>
      </c>
      <c r="D9" s="10" t="s">
        <v>47</v>
      </c>
      <c r="E9" s="22">
        <v>33</v>
      </c>
      <c r="F9" s="22">
        <v>1965</v>
      </c>
      <c r="G9" s="26">
        <v>0.03549768518518519</v>
      </c>
      <c r="H9" s="13">
        <f>ROUNDUP((2-G9/MIN($G$3:$G$17))*100,1)</f>
        <v>95.89999999999999</v>
      </c>
      <c r="I9" s="12">
        <v>0.030983796296296297</v>
      </c>
      <c r="J9" s="13">
        <f>ROUNDUP((2-I9/MIN($I$3:$I$20))*100,1)</f>
        <v>51.7</v>
      </c>
      <c r="K9" s="27" t="s">
        <v>109</v>
      </c>
      <c r="L9" s="13">
        <v>0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>
        <f>COUNT(I9,G9,K9,M9,O9,Q9,S9,U9,W9)</f>
        <v>2</v>
      </c>
      <c r="Z9" s="10">
        <f>SUM(H9,J9,L9,N9,P9,R9,T9,V9,X9)</f>
        <v>147.6</v>
      </c>
      <c r="AA9" s="7"/>
    </row>
    <row r="10" spans="1:27" ht="15.75">
      <c r="A10" s="7">
        <v>8</v>
      </c>
      <c r="B10" s="15" t="s">
        <v>95</v>
      </c>
      <c r="C10" s="15" t="s">
        <v>52</v>
      </c>
      <c r="D10" s="10" t="s">
        <v>49</v>
      </c>
      <c r="E10" s="10">
        <v>27</v>
      </c>
      <c r="F10" s="10">
        <v>1975</v>
      </c>
      <c r="G10" s="12">
        <v>0.042754629629629635</v>
      </c>
      <c r="H10" s="13">
        <f>ROUNDUP((2-G10/MIN($G$3:$G$17))*100,1)</f>
        <v>74.6</v>
      </c>
      <c r="I10" s="28" t="s">
        <v>109</v>
      </c>
      <c r="J10" s="13">
        <v>0</v>
      </c>
      <c r="K10" s="26">
        <v>0.052002314814814814</v>
      </c>
      <c r="L10" s="13">
        <f>ROUNDUP((2-K10/MIN($K$3:$K$34))*100,1)</f>
        <v>56.7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>
        <f>COUNT(I10,G10,K10,M10,O10,Q10,S10,U10,W10)</f>
        <v>2</v>
      </c>
      <c r="Z10" s="10">
        <f>SUM(H10,J10,L10,N10,P10,R10,T10,V10,X10)</f>
        <v>131.3</v>
      </c>
      <c r="AA10" s="7"/>
    </row>
    <row r="11" spans="1:27" ht="15.75">
      <c r="A11" s="7">
        <v>9</v>
      </c>
      <c r="B11" s="15" t="s">
        <v>101</v>
      </c>
      <c r="C11" s="15" t="s">
        <v>121</v>
      </c>
      <c r="D11" s="10" t="s">
        <v>0</v>
      </c>
      <c r="E11" s="10">
        <v>49</v>
      </c>
      <c r="F11" s="10">
        <v>1967</v>
      </c>
      <c r="G11" s="12">
        <v>0.05851851851851852</v>
      </c>
      <c r="H11" s="13">
        <f>ROUNDUP((2-G11/MIN($G$3:$G$17))*100,1)</f>
        <v>28.3</v>
      </c>
      <c r="I11" s="40">
        <v>0.038969907407407404</v>
      </c>
      <c r="J11" s="13">
        <f>ROUNDUP((2-I11/MIN($I$3:$I$20))*100,1)</f>
        <v>13.4</v>
      </c>
      <c r="K11" s="12">
        <v>0.04583333333333334</v>
      </c>
      <c r="L11" s="13">
        <f>ROUNDUP((2-K11/MIN($K$3:$K$34))*100,1)</f>
        <v>73.69999999999999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>
        <f>COUNT(I11,G11,K11,M11,O11,Q11,S11,U11,W11)</f>
        <v>3</v>
      </c>
      <c r="Z11" s="10">
        <f>SUM(H11,J11,L11,N11,P11,R11,T11,V11,X11)</f>
        <v>115.39999999999999</v>
      </c>
      <c r="AA11" s="7"/>
    </row>
    <row r="12" spans="1:27" ht="15.75">
      <c r="A12" s="7">
        <v>10</v>
      </c>
      <c r="B12" s="15" t="s">
        <v>126</v>
      </c>
      <c r="C12" s="15" t="s">
        <v>121</v>
      </c>
      <c r="D12" s="10" t="s">
        <v>53</v>
      </c>
      <c r="E12" s="21">
        <v>30</v>
      </c>
      <c r="F12" s="21">
        <v>1965</v>
      </c>
      <c r="G12" s="27" t="s">
        <v>109</v>
      </c>
      <c r="H12" s="22">
        <v>1</v>
      </c>
      <c r="I12" s="22" t="s">
        <v>106</v>
      </c>
      <c r="J12" s="13">
        <v>0</v>
      </c>
      <c r="K12" s="12">
        <v>0.03935185185185185</v>
      </c>
      <c r="L12" s="13">
        <f>ROUNDUP((2-K12/MIN($K$3:$K$34))*100,1)</f>
        <v>91.6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>
        <f>COUNT(I12,G12,K12,M12,O12,Q12,S12,U12,W12)</f>
        <v>1</v>
      </c>
      <c r="Z12" s="10">
        <f>SUM(H12,J12,L12,N12,P12,R12,T12,V12,X12)</f>
        <v>92.6</v>
      </c>
      <c r="AA12" s="7"/>
    </row>
    <row r="13" spans="1:27" ht="15.75">
      <c r="A13" s="7">
        <v>11</v>
      </c>
      <c r="B13" s="15" t="s">
        <v>100</v>
      </c>
      <c r="C13" s="15" t="s">
        <v>52</v>
      </c>
      <c r="D13" s="10" t="s">
        <v>37</v>
      </c>
      <c r="E13" s="10">
        <v>25</v>
      </c>
      <c r="F13" s="10">
        <v>1994</v>
      </c>
      <c r="G13" s="16">
        <v>0.04972222222222222</v>
      </c>
      <c r="H13" s="13">
        <f>ROUNDUP((2-G13/MIN($G$3:$G$17))*100,1)</f>
        <v>54.1</v>
      </c>
      <c r="I13" s="28" t="s">
        <v>109</v>
      </c>
      <c r="J13" s="13">
        <v>0</v>
      </c>
      <c r="K13" s="26">
        <v>0.06261574074074074</v>
      </c>
      <c r="L13" s="13">
        <f>ROUNDUP((2-K13/MIN($K$3:$K$34))*100,1)</f>
        <v>27.5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>
        <f>COUNT(I13,G13,K13,M13,O13,Q13,S13,U13,W13)</f>
        <v>2</v>
      </c>
      <c r="Z13" s="10">
        <f>SUM(H13,J13,L13,N13,P13,R13,T13,V13,X13)</f>
        <v>81.6</v>
      </c>
      <c r="AA13" s="7"/>
    </row>
    <row r="14" spans="1:27" ht="15.75">
      <c r="A14" s="7">
        <v>12</v>
      </c>
      <c r="B14" s="15" t="s">
        <v>99</v>
      </c>
      <c r="C14" s="15" t="s">
        <v>4</v>
      </c>
      <c r="D14" s="10" t="s">
        <v>0</v>
      </c>
      <c r="E14" s="10">
        <v>56</v>
      </c>
      <c r="F14" s="10">
        <v>1990</v>
      </c>
      <c r="G14" s="40">
        <v>0.04763888888888889</v>
      </c>
      <c r="H14" s="13">
        <f>ROUNDUP((2-G14/MIN($G$3:$G$17))*100,1)</f>
        <v>60.2</v>
      </c>
      <c r="I14" s="40">
        <v>0.038425925925925926</v>
      </c>
      <c r="J14" s="25">
        <f>ROUNDUP((2-I14/MIN($I$3:$I$20))*100,1)</f>
        <v>16</v>
      </c>
      <c r="K14" s="27" t="s">
        <v>109</v>
      </c>
      <c r="L14" s="13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>
        <f>COUNT(I14,G14,K14,M14,O14,Q14,S14,U14,W14)</f>
        <v>2</v>
      </c>
      <c r="Z14" s="10">
        <f>SUM(H14,J14,L14,N14,P14,R14,T14,V14,X14)</f>
        <v>76.2</v>
      </c>
      <c r="AA14" s="7"/>
    </row>
    <row r="15" spans="1:27" ht="15.75">
      <c r="A15" s="7">
        <v>13</v>
      </c>
      <c r="B15" s="15" t="s">
        <v>156</v>
      </c>
      <c r="C15" s="15" t="s">
        <v>52</v>
      </c>
      <c r="D15" s="10" t="s">
        <v>53</v>
      </c>
      <c r="E15" s="21">
        <v>51</v>
      </c>
      <c r="F15" s="21">
        <v>1986</v>
      </c>
      <c r="G15" s="27" t="s">
        <v>109</v>
      </c>
      <c r="H15" s="22">
        <v>0</v>
      </c>
      <c r="I15" s="27" t="s">
        <v>109</v>
      </c>
      <c r="J15" s="13">
        <v>0</v>
      </c>
      <c r="K15" s="12">
        <v>0.047754629629629626</v>
      </c>
      <c r="L15" s="13">
        <f>ROUNDUP((2-K15/MIN($K$3:$K$34))*100,1)</f>
        <v>68.39999999999999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>
        <f>COUNT(I15,G15,K15,M15,O15,Q15,S15,U15,W15)</f>
        <v>1</v>
      </c>
      <c r="Z15" s="10">
        <f>SUM(H15,J15,L15,N15,P15,R15,T15,V15,X15)</f>
        <v>68.39999999999999</v>
      </c>
      <c r="AA15" s="7"/>
    </row>
    <row r="16" spans="1:27" ht="15.75">
      <c r="A16" s="7">
        <v>14</v>
      </c>
      <c r="B16" s="15" t="s">
        <v>97</v>
      </c>
      <c r="C16" s="15" t="s">
        <v>121</v>
      </c>
      <c r="D16" s="10" t="s">
        <v>76</v>
      </c>
      <c r="E16" s="10">
        <v>41</v>
      </c>
      <c r="F16" s="10">
        <v>1969</v>
      </c>
      <c r="G16" s="12">
        <v>0.044988425925925925</v>
      </c>
      <c r="H16" s="13">
        <f>ROUNDUP((2-G16/MIN($G$3:$G$17))*100,1)</f>
        <v>68</v>
      </c>
      <c r="I16" s="14" t="s">
        <v>109</v>
      </c>
      <c r="J16" s="13">
        <v>0</v>
      </c>
      <c r="K16" s="22" t="s">
        <v>106</v>
      </c>
      <c r="L16" s="13">
        <v>0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>
        <f>COUNT(I16,G16,K16,M16,O16,Q16,S16,U16,W16)</f>
        <v>1</v>
      </c>
      <c r="Z16" s="10">
        <f>SUM(H16,J16,L16,N16,P16,R16,T16,V16,X16)</f>
        <v>68</v>
      </c>
      <c r="AA16" s="7"/>
    </row>
    <row r="17" spans="1:27" ht="15.75">
      <c r="A17" s="7">
        <v>16</v>
      </c>
      <c r="B17" s="15" t="s">
        <v>157</v>
      </c>
      <c r="C17" s="15" t="s">
        <v>52</v>
      </c>
      <c r="D17" s="10" t="s">
        <v>53</v>
      </c>
      <c r="E17" s="7"/>
      <c r="F17" s="7">
        <v>1976</v>
      </c>
      <c r="G17" s="27" t="s">
        <v>109</v>
      </c>
      <c r="H17" s="10">
        <v>0</v>
      </c>
      <c r="I17" s="27" t="s">
        <v>109</v>
      </c>
      <c r="J17" s="13">
        <v>0</v>
      </c>
      <c r="K17" s="12">
        <v>0.04905092592592592</v>
      </c>
      <c r="L17" s="13">
        <f>ROUNDUP((2-K17/MIN($K$3:$K$34))*100,1)</f>
        <v>64.89999999999999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>
        <f>COUNT(I17,G17,K17,M17,O17,Q17,S17,U17,W17)</f>
        <v>1</v>
      </c>
      <c r="Z17" s="10">
        <f>SUM(H17,J17,L17,N17,P17,R17,T17,V17,X17)</f>
        <v>64.89999999999999</v>
      </c>
      <c r="AA17" s="7"/>
    </row>
    <row r="18" spans="1:27" ht="15.75">
      <c r="A18" s="7">
        <v>17</v>
      </c>
      <c r="B18" s="15" t="s">
        <v>98</v>
      </c>
      <c r="C18" s="15" t="s">
        <v>89</v>
      </c>
      <c r="D18" s="22" t="s">
        <v>54</v>
      </c>
      <c r="E18" s="22">
        <v>20</v>
      </c>
      <c r="F18" s="22">
        <v>1988</v>
      </c>
      <c r="G18" s="26">
        <v>0.04644675925925926</v>
      </c>
      <c r="H18" s="25">
        <f>ROUNDUP((2-G18/MIN($G$3:$G$17))*100,1)</f>
        <v>63.7</v>
      </c>
      <c r="I18" s="28" t="s">
        <v>109</v>
      </c>
      <c r="J18" s="13">
        <v>0</v>
      </c>
      <c r="K18" s="27" t="s">
        <v>109</v>
      </c>
      <c r="L18" s="13">
        <v>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0">
        <f>COUNT(I18,G18,K18,M18,O18,Q18,S18,U18,W18)</f>
        <v>1</v>
      </c>
      <c r="Z18" s="10">
        <f>SUM(H18,J18,L18,N18,P18,R18,T18,V18,X18)</f>
        <v>63.7</v>
      </c>
      <c r="AA18" s="21"/>
    </row>
    <row r="19" spans="1:27" ht="15.75">
      <c r="A19" s="7">
        <v>18</v>
      </c>
      <c r="B19" s="15" t="s">
        <v>103</v>
      </c>
      <c r="C19" s="15" t="s">
        <v>90</v>
      </c>
      <c r="D19" s="10" t="s">
        <v>102</v>
      </c>
      <c r="E19" s="22">
        <v>34</v>
      </c>
      <c r="F19" s="22">
        <v>1969</v>
      </c>
      <c r="G19" s="26">
        <v>0.058645833333333335</v>
      </c>
      <c r="H19" s="13">
        <f>ROUNDUP((2-G19/MIN($G$3:$G$17))*100,1)</f>
        <v>27.900000000000002</v>
      </c>
      <c r="I19" s="40">
        <v>0.03986111111111111</v>
      </c>
      <c r="J19" s="13">
        <f>ROUNDUP((2-I19/MIN($I$3:$I$20))*100,1)</f>
        <v>9.1</v>
      </c>
      <c r="K19" s="26">
        <v>0.0634375</v>
      </c>
      <c r="L19" s="13">
        <f>ROUNDUP((2-K19/MIN($K$3:$K$34))*100,1)</f>
        <v>25.200000000000003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0">
        <f>COUNT(I19,G19,K19,M19,O19,Q19,S19,U19,W19)</f>
        <v>3</v>
      </c>
      <c r="Z19" s="10">
        <f>SUM(H19,J19,L19,N19,P19,R19,T19,V19,X19)</f>
        <v>62.2</v>
      </c>
      <c r="AA19" s="21"/>
    </row>
    <row r="20" spans="1:27" ht="15.75">
      <c r="A20" s="7">
        <v>19</v>
      </c>
      <c r="B20" s="15" t="s">
        <v>122</v>
      </c>
      <c r="C20" s="15" t="s">
        <v>7</v>
      </c>
      <c r="D20" s="10" t="s">
        <v>53</v>
      </c>
      <c r="E20" s="39">
        <v>57</v>
      </c>
      <c r="F20" s="39">
        <v>1961</v>
      </c>
      <c r="G20" s="24" t="s">
        <v>109</v>
      </c>
      <c r="H20" s="25">
        <v>0</v>
      </c>
      <c r="I20" s="26">
        <v>0.02960648148148148</v>
      </c>
      <c r="J20" s="13">
        <f>ROUNDUP((2-I20/MIN($I$3:$I$20))*100,1)</f>
        <v>58.300000000000004</v>
      </c>
      <c r="K20" s="27" t="s">
        <v>109</v>
      </c>
      <c r="L20" s="13"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0">
        <f>COUNT(I20,G20,K20,M20,O20,Q20,S20,U20,W20)</f>
        <v>1</v>
      </c>
      <c r="Z20" s="10">
        <f>SUM(H20,J20,L20,N20,P20,R20,T20,V20,X20)</f>
        <v>58.300000000000004</v>
      </c>
      <c r="AA20" s="21"/>
    </row>
    <row r="21" spans="1:27" ht="15.75">
      <c r="A21" s="7">
        <v>20</v>
      </c>
      <c r="B21" s="15" t="s">
        <v>158</v>
      </c>
      <c r="C21" s="15" t="s">
        <v>159</v>
      </c>
      <c r="D21" s="22"/>
      <c r="E21" s="21">
        <v>63</v>
      </c>
      <c r="F21" s="21">
        <v>1985</v>
      </c>
      <c r="G21" s="27" t="s">
        <v>109</v>
      </c>
      <c r="H21" s="22">
        <v>0</v>
      </c>
      <c r="I21" s="27" t="s">
        <v>109</v>
      </c>
      <c r="J21" s="13">
        <v>0</v>
      </c>
      <c r="K21" s="40">
        <v>0.05251157407407408</v>
      </c>
      <c r="L21" s="13">
        <f>ROUNDUP((2-K21/MIN($K$3:$K$34))*100,1)</f>
        <v>55.300000000000004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0">
        <f>COUNT(I21,G21,K21,M21,O21,Q21,S21,U21,W21)</f>
        <v>1</v>
      </c>
      <c r="Z21" s="10">
        <f>SUM(H21,J21,L21,N21,P21,R21,T21,V21,X21)</f>
        <v>55.300000000000004</v>
      </c>
      <c r="AA21" s="21"/>
    </row>
    <row r="22" spans="1:27" ht="15.75">
      <c r="A22" s="7">
        <v>21</v>
      </c>
      <c r="B22" s="15" t="s">
        <v>105</v>
      </c>
      <c r="C22" s="15" t="s">
        <v>32</v>
      </c>
      <c r="D22" s="22" t="s">
        <v>0</v>
      </c>
      <c r="E22" s="22">
        <v>14</v>
      </c>
      <c r="F22" s="22">
        <v>1994</v>
      </c>
      <c r="G22" s="26">
        <v>0.0609837962962963</v>
      </c>
      <c r="H22" s="25">
        <f>ROUNDUP((2-G22/MIN($G$3:$G$17))*100,1)</f>
        <v>21.1</v>
      </c>
      <c r="I22" s="25" t="s">
        <v>106</v>
      </c>
      <c r="J22" s="13">
        <v>0</v>
      </c>
      <c r="K22" s="26">
        <v>0.061064814814814815</v>
      </c>
      <c r="L22" s="13">
        <f>ROUNDUP((2-K22/MIN($K$3:$K$34))*100,1)</f>
        <v>31.8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0">
        <f>COUNT(I22,G22,K22,M22,O22,Q22,S22,U22,W22)</f>
        <v>2</v>
      </c>
      <c r="Z22" s="10">
        <f>SUM(H22,J22,L22,N22,P22,R22,T22,V22,X22)</f>
        <v>52.900000000000006</v>
      </c>
      <c r="AA22" s="21"/>
    </row>
    <row r="23" spans="1:27" ht="15.75">
      <c r="A23" s="7">
        <v>22</v>
      </c>
      <c r="B23" s="15" t="s">
        <v>104</v>
      </c>
      <c r="C23" s="15" t="s">
        <v>52</v>
      </c>
      <c r="D23" s="10" t="s">
        <v>53</v>
      </c>
      <c r="E23" s="22">
        <v>24</v>
      </c>
      <c r="F23" s="22">
        <v>1973</v>
      </c>
      <c r="G23" s="26">
        <v>0.059201388888888894</v>
      </c>
      <c r="H23" s="25">
        <f>ROUNDUP((2-G23/MIN($G$3:$G$17))*100,1)</f>
        <v>26.3</v>
      </c>
      <c r="I23" s="28" t="s">
        <v>109</v>
      </c>
      <c r="J23" s="13">
        <v>0</v>
      </c>
      <c r="K23" s="26">
        <v>0.06408564814814814</v>
      </c>
      <c r="L23" s="13">
        <f>ROUNDUP((2-K23/MIN($K$3:$K$34))*100,1)</f>
        <v>23.400000000000002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0">
        <f>COUNT(I23,G23,K23,M23,O23,Q23,S23,U23,W23)</f>
        <v>2</v>
      </c>
      <c r="Z23" s="10">
        <f>SUM(H23,J23,L23,N23,P23,R23,T23,V23,X23)</f>
        <v>49.7</v>
      </c>
      <c r="AA23" s="21"/>
    </row>
    <row r="24" spans="1:27" ht="15.75">
      <c r="A24" s="21">
        <v>23</v>
      </c>
      <c r="B24" s="15" t="s">
        <v>160</v>
      </c>
      <c r="C24" s="15" t="s">
        <v>52</v>
      </c>
      <c r="D24" s="22" t="s">
        <v>53</v>
      </c>
      <c r="E24" s="21">
        <v>60</v>
      </c>
      <c r="F24" s="21">
        <v>1952</v>
      </c>
      <c r="G24" s="24" t="s">
        <v>109</v>
      </c>
      <c r="H24" s="22">
        <v>0</v>
      </c>
      <c r="I24" s="24" t="s">
        <v>109</v>
      </c>
      <c r="J24" s="13">
        <v>0</v>
      </c>
      <c r="K24" s="16">
        <v>0.0562037037037037</v>
      </c>
      <c r="L24" s="13">
        <f>ROUNDUP((2-K24/MIN($K$3:$K$34))*100,1)</f>
        <v>45.2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0">
        <f>COUNT(I24,G24,K24,M24,O24,Q24,S24,U24,W24)</f>
        <v>1</v>
      </c>
      <c r="Z24" s="10">
        <f>SUM(H24,J24,L24,N24,P24,R24,T24,V24,X24)</f>
        <v>45.2</v>
      </c>
      <c r="AA24" s="21"/>
    </row>
    <row r="25" spans="1:27" ht="15.75">
      <c r="A25" s="7">
        <v>24</v>
      </c>
      <c r="B25" s="15" t="s">
        <v>161</v>
      </c>
      <c r="C25" s="15" t="s">
        <v>52</v>
      </c>
      <c r="D25" s="22" t="s">
        <v>53</v>
      </c>
      <c r="E25" s="21">
        <v>36</v>
      </c>
      <c r="F25" s="21">
        <v>1964</v>
      </c>
      <c r="G25" s="24" t="s">
        <v>109</v>
      </c>
      <c r="H25" s="22">
        <v>0</v>
      </c>
      <c r="I25" s="24" t="s">
        <v>109</v>
      </c>
      <c r="J25" s="13">
        <v>0</v>
      </c>
      <c r="K25" s="26">
        <v>0.05748842592592593</v>
      </c>
      <c r="L25" s="13">
        <f>ROUNDUP((2-K25/MIN($K$3:$K$34))*100,1)</f>
        <v>41.6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0">
        <f>COUNT(I25,G25,K25,M25,O25,Q25,S25,U25,W25)</f>
        <v>1</v>
      </c>
      <c r="Z25" s="10">
        <f>SUM(H25,J25,L25,N25,P25,R25,T25,V25,X25)</f>
        <v>41.6</v>
      </c>
      <c r="AA25" s="21"/>
    </row>
    <row r="26" spans="1:27" ht="15.75">
      <c r="A26" s="21">
        <v>25</v>
      </c>
      <c r="B26" s="15" t="s">
        <v>162</v>
      </c>
      <c r="C26" s="15" t="s">
        <v>121</v>
      </c>
      <c r="D26" s="22" t="s">
        <v>0</v>
      </c>
      <c r="E26" s="21">
        <v>16</v>
      </c>
      <c r="F26" s="21">
        <v>1975</v>
      </c>
      <c r="G26" s="24" t="s">
        <v>109</v>
      </c>
      <c r="H26" s="22">
        <v>0</v>
      </c>
      <c r="I26" s="24" t="s">
        <v>109</v>
      </c>
      <c r="J26" s="13">
        <v>0</v>
      </c>
      <c r="K26" s="26">
        <v>0.0615162037037037</v>
      </c>
      <c r="L26" s="13">
        <f>ROUNDUP((2-K26/MIN($K$3:$K$34))*100,1)</f>
        <v>30.5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0">
        <f>COUNT(I26,G26,K26,M26,O26,Q26,S26,U26,W26)</f>
        <v>1</v>
      </c>
      <c r="Z26" s="10">
        <f>SUM(H26,J26,L26,N26,P26,R26,T26,V26,X26)</f>
        <v>30.5</v>
      </c>
      <c r="AA26" s="21"/>
    </row>
    <row r="27" spans="1:27" ht="15.75">
      <c r="A27" s="7">
        <v>26</v>
      </c>
      <c r="B27" s="15" t="s">
        <v>163</v>
      </c>
      <c r="C27" s="15" t="s">
        <v>52</v>
      </c>
      <c r="D27" s="22"/>
      <c r="E27" s="21">
        <v>57</v>
      </c>
      <c r="F27" s="21">
        <v>1995</v>
      </c>
      <c r="G27" s="24" t="s">
        <v>109</v>
      </c>
      <c r="H27" s="22">
        <v>0</v>
      </c>
      <c r="I27" s="24" t="s">
        <v>109</v>
      </c>
      <c r="J27" s="13">
        <v>0</v>
      </c>
      <c r="K27" s="12">
        <v>0.0669212962962963</v>
      </c>
      <c r="L27" s="13">
        <f>ROUNDUP((2-K27/MIN($K$3:$K$34))*100,1)</f>
        <v>15.6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0">
        <f>COUNT(I27,G27,K27,M27,O27,Q27,S27,U27,W27)</f>
        <v>1</v>
      </c>
      <c r="Z27" s="10">
        <f>SUM(H27,J27,L27,N27,P27,R27,T27,V27,X27)</f>
        <v>15.6</v>
      </c>
      <c r="AA27" s="21"/>
    </row>
    <row r="28" spans="1:27" ht="15.75">
      <c r="A28" s="21">
        <v>27</v>
      </c>
      <c r="B28" s="15" t="s">
        <v>164</v>
      </c>
      <c r="C28" s="15" t="s">
        <v>159</v>
      </c>
      <c r="D28" s="22" t="s">
        <v>53</v>
      </c>
      <c r="E28" s="21">
        <v>62</v>
      </c>
      <c r="F28" s="21">
        <v>1976</v>
      </c>
      <c r="G28" s="24" t="s">
        <v>109</v>
      </c>
      <c r="H28" s="22">
        <v>0</v>
      </c>
      <c r="I28" s="24" t="s">
        <v>109</v>
      </c>
      <c r="J28" s="13">
        <v>0</v>
      </c>
      <c r="K28" s="12">
        <v>0.06825231481481481</v>
      </c>
      <c r="L28" s="13">
        <f>ROUNDUP((2-K28/MIN($K$3:$K$34))*100,1)</f>
        <v>11.9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">
        <f>COUNT(I28,G28,K28,M28,O28,Q28,S28,U28,W28)</f>
        <v>1</v>
      </c>
      <c r="Z28" s="10">
        <f>SUM(H28,J28,L28,N28,P28,R28,T28,V28,X28)</f>
        <v>11.9</v>
      </c>
      <c r="AA28" s="21"/>
    </row>
    <row r="29" spans="1:27" ht="15.75">
      <c r="A29" s="7">
        <v>28</v>
      </c>
      <c r="B29" s="15" t="s">
        <v>123</v>
      </c>
      <c r="C29" s="15" t="s">
        <v>121</v>
      </c>
      <c r="D29" s="22"/>
      <c r="E29" s="21">
        <v>4</v>
      </c>
      <c r="F29" s="21">
        <v>1985</v>
      </c>
      <c r="G29" s="24" t="s">
        <v>109</v>
      </c>
      <c r="H29" s="22">
        <v>0</v>
      </c>
      <c r="I29" s="26">
        <v>0.05574074074074074</v>
      </c>
      <c r="J29" s="13">
        <v>1</v>
      </c>
      <c r="K29" s="24" t="s">
        <v>109</v>
      </c>
      <c r="L29" s="13">
        <v>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0">
        <f>COUNT(I29,G29,K29,M29,O29,Q29,S29,U29,W29)</f>
        <v>1</v>
      </c>
      <c r="Z29" s="10">
        <f>SUM(H29,J29,L29,N29,P29,R29,T29,V29,X29)</f>
        <v>1</v>
      </c>
      <c r="AA29" s="21"/>
    </row>
    <row r="30" spans="1:27" ht="15.75">
      <c r="A30" s="21">
        <v>29</v>
      </c>
      <c r="B30" s="15" t="s">
        <v>137</v>
      </c>
      <c r="C30" s="15" t="s">
        <v>7</v>
      </c>
      <c r="D30" s="22" t="s">
        <v>83</v>
      </c>
      <c r="E30" s="22">
        <v>8</v>
      </c>
      <c r="F30" s="22">
        <v>1992</v>
      </c>
      <c r="G30" s="22" t="s">
        <v>106</v>
      </c>
      <c r="H30" s="25">
        <v>0</v>
      </c>
      <c r="I30" s="28" t="s">
        <v>109</v>
      </c>
      <c r="J30" s="13">
        <v>0</v>
      </c>
      <c r="K30" s="22" t="s">
        <v>106</v>
      </c>
      <c r="L30" s="13">
        <v>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0">
        <f>COUNT(I30,G30,K30,M30,O30,Q30,S30,U30,W30)</f>
        <v>0</v>
      </c>
      <c r="Z30" s="10">
        <f>SUM(H30,J30,L30,N30,P30,R30,T30,V30,X30)</f>
        <v>0</v>
      </c>
      <c r="AA30" s="21"/>
    </row>
    <row r="31" spans="1:27" ht="15.75">
      <c r="A31" s="7">
        <v>30</v>
      </c>
      <c r="B31" s="15" t="s">
        <v>124</v>
      </c>
      <c r="C31" s="15" t="s">
        <v>121</v>
      </c>
      <c r="D31" s="22"/>
      <c r="E31" s="21">
        <v>20</v>
      </c>
      <c r="F31" s="21">
        <v>1969</v>
      </c>
      <c r="G31" s="24" t="s">
        <v>109</v>
      </c>
      <c r="H31" s="22">
        <v>0</v>
      </c>
      <c r="I31" s="22" t="s">
        <v>106</v>
      </c>
      <c r="J31" s="13">
        <v>0</v>
      </c>
      <c r="K31" s="22" t="s">
        <v>106</v>
      </c>
      <c r="L31" s="13">
        <v>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10">
        <f>COUNT(I31,G31,K31,M31,O31,Q31,S31,U31,W31)</f>
        <v>0</v>
      </c>
      <c r="Z31" s="10">
        <f>SUM(H31,J31,L31,N31,P31,R31,T31,V31,X31)</f>
        <v>0</v>
      </c>
      <c r="AA31" s="21"/>
    </row>
    <row r="32" spans="1:27" ht="15.75">
      <c r="A32" s="7">
        <v>32</v>
      </c>
      <c r="B32" s="15" t="s">
        <v>165</v>
      </c>
      <c r="C32" s="15" t="s">
        <v>121</v>
      </c>
      <c r="D32" s="22" t="s">
        <v>0</v>
      </c>
      <c r="E32" s="21">
        <v>7</v>
      </c>
      <c r="F32" s="21">
        <v>1964</v>
      </c>
      <c r="G32" s="24" t="s">
        <v>109</v>
      </c>
      <c r="H32" s="22">
        <v>0</v>
      </c>
      <c r="I32" s="24" t="s">
        <v>109</v>
      </c>
      <c r="J32" s="13">
        <v>0</v>
      </c>
      <c r="K32" s="22" t="s">
        <v>106</v>
      </c>
      <c r="L32" s="13">
        <v>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10">
        <f>COUNT(I32,G32,K32,M32,O32,Q32,S32,U32,W32)</f>
        <v>0</v>
      </c>
      <c r="Z32" s="10">
        <f>SUM(H32,J32,L32,N32,P32,R32,T32,V32,X32)</f>
        <v>0</v>
      </c>
      <c r="AA32" s="21"/>
    </row>
    <row r="33" spans="1:27" ht="15.75">
      <c r="A33" s="21">
        <v>33</v>
      </c>
      <c r="B33" s="15" t="s">
        <v>166</v>
      </c>
      <c r="C33" s="15" t="s">
        <v>167</v>
      </c>
      <c r="D33" s="22"/>
      <c r="E33" s="21"/>
      <c r="F33" s="21">
        <v>1993</v>
      </c>
      <c r="G33" s="24" t="s">
        <v>109</v>
      </c>
      <c r="H33" s="22">
        <v>0</v>
      </c>
      <c r="I33" s="24" t="s">
        <v>109</v>
      </c>
      <c r="J33" s="13">
        <v>0</v>
      </c>
      <c r="K33" s="22" t="s">
        <v>106</v>
      </c>
      <c r="L33" s="13">
        <v>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10">
        <f>COUNT(I33,G33,K33,M33,O33,Q33,S33,U33,W33)</f>
        <v>0</v>
      </c>
      <c r="Z33" s="10">
        <f>SUM(H33,J33,L33,N33,P33,R33,T33,V33,X33)</f>
        <v>0</v>
      </c>
      <c r="AA33" s="21"/>
    </row>
    <row r="34" spans="1:27" ht="15.75">
      <c r="A34" s="7">
        <v>34</v>
      </c>
      <c r="B34" s="15" t="s">
        <v>192</v>
      </c>
      <c r="C34" s="15" t="s">
        <v>121</v>
      </c>
      <c r="D34" s="22"/>
      <c r="E34" s="22"/>
      <c r="F34" s="22">
        <v>1994</v>
      </c>
      <c r="G34" s="24" t="s">
        <v>109</v>
      </c>
      <c r="H34" s="22">
        <v>0</v>
      </c>
      <c r="I34" s="24" t="s">
        <v>109</v>
      </c>
      <c r="J34" s="22">
        <v>0</v>
      </c>
      <c r="K34" s="22" t="s">
        <v>106</v>
      </c>
      <c r="L34" s="13">
        <v>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10">
        <f>COUNT(I34,G34,K34,M34,O34,Q34,S34,U34,W34)</f>
        <v>0</v>
      </c>
      <c r="Z34" s="10">
        <f>SUM(H34,J34,L34,N34,P34,R34,T34,V34,X34)</f>
        <v>0</v>
      </c>
      <c r="AA34" s="21"/>
    </row>
  </sheetData>
  <sheetProtection/>
  <mergeCells count="1">
    <mergeCell ref="B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7">
      <selection activeCell="B2" sqref="B2:Z30"/>
    </sheetView>
  </sheetViews>
  <sheetFormatPr defaultColWidth="9.140625" defaultRowHeight="15"/>
  <cols>
    <col min="1" max="1" width="3.7109375" style="2" customWidth="1"/>
    <col min="2" max="2" width="20.8515625" style="4" bestFit="1" customWidth="1"/>
    <col min="3" max="3" width="17.8515625" style="3" bestFit="1" customWidth="1"/>
    <col min="4" max="4" width="5.140625" style="1" customWidth="1"/>
    <col min="5" max="5" width="4.8515625" style="1" customWidth="1"/>
    <col min="6" max="6" width="4.7109375" style="1" customWidth="1"/>
    <col min="7" max="7" width="6.8515625" style="1" hidden="1" customWidth="1"/>
    <col min="8" max="8" width="6.140625" style="1" customWidth="1"/>
    <col min="9" max="9" width="6.8515625" style="1" hidden="1" customWidth="1"/>
    <col min="10" max="10" width="6.28125" style="0" customWidth="1"/>
    <col min="11" max="11" width="6.8515625" style="1" hidden="1" customWidth="1"/>
    <col min="12" max="12" width="7.140625" style="0" bestFit="1" customWidth="1"/>
    <col min="13" max="13" width="6.421875" style="0" hidden="1" customWidth="1"/>
    <col min="14" max="14" width="7.7109375" style="0" hidden="1" customWidth="1"/>
    <col min="15" max="17" width="6.421875" style="0" hidden="1" customWidth="1"/>
    <col min="18" max="18" width="7.421875" style="0" hidden="1" customWidth="1"/>
    <col min="19" max="19" width="6.421875" style="0" hidden="1" customWidth="1"/>
    <col min="20" max="20" width="7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7.421875" style="0" hidden="1" customWidth="1"/>
    <col min="25" max="25" width="8.00390625" style="1" customWidth="1"/>
    <col min="26" max="26" width="10.28125" style="1" customWidth="1"/>
    <col min="27" max="27" width="7.00390625" style="2" customWidth="1"/>
    <col min="28" max="28" width="20.8515625" style="0" customWidth="1"/>
    <col min="29" max="29" width="22.28125" style="0" bestFit="1" customWidth="1"/>
    <col min="30" max="30" width="4.7109375" style="1" bestFit="1" customWidth="1"/>
  </cols>
  <sheetData>
    <row r="1" spans="2:27" ht="27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" t="s">
        <v>28</v>
      </c>
      <c r="AA1" s="2" t="s">
        <v>72</v>
      </c>
    </row>
    <row r="2" spans="1:27" s="2" customFormat="1" ht="60">
      <c r="A2" s="32" t="s">
        <v>21</v>
      </c>
      <c r="B2" s="33" t="s">
        <v>22</v>
      </c>
      <c r="C2" s="33" t="s">
        <v>23</v>
      </c>
      <c r="D2" s="32" t="s">
        <v>24</v>
      </c>
      <c r="E2" s="32" t="s">
        <v>25</v>
      </c>
      <c r="F2" s="32" t="s">
        <v>86</v>
      </c>
      <c r="G2" s="8" t="s">
        <v>153</v>
      </c>
      <c r="H2" s="8" t="s">
        <v>9</v>
      </c>
      <c r="I2" s="8" t="s">
        <v>154</v>
      </c>
      <c r="J2" s="8" t="s">
        <v>10</v>
      </c>
      <c r="K2" s="8" t="s">
        <v>155</v>
      </c>
      <c r="L2" s="8" t="s">
        <v>11</v>
      </c>
      <c r="M2" s="33" t="s">
        <v>12</v>
      </c>
      <c r="N2" s="41" t="s">
        <v>12</v>
      </c>
      <c r="O2" s="34" t="s">
        <v>13</v>
      </c>
      <c r="P2" s="34" t="s">
        <v>13</v>
      </c>
      <c r="Q2" s="34" t="s">
        <v>14</v>
      </c>
      <c r="R2" s="34" t="s">
        <v>14</v>
      </c>
      <c r="S2" s="34" t="s">
        <v>15</v>
      </c>
      <c r="T2" s="34" t="s">
        <v>15</v>
      </c>
      <c r="U2" s="34" t="s">
        <v>16</v>
      </c>
      <c r="V2" s="34" t="s">
        <v>16</v>
      </c>
      <c r="W2" s="34" t="s">
        <v>17</v>
      </c>
      <c r="X2" s="34" t="s">
        <v>17</v>
      </c>
      <c r="Y2" s="34" t="s">
        <v>19</v>
      </c>
      <c r="Z2" s="34" t="s">
        <v>18</v>
      </c>
      <c r="AA2" s="33" t="s">
        <v>20</v>
      </c>
    </row>
    <row r="3" spans="1:27" ht="15.75">
      <c r="A3" s="7">
        <v>1</v>
      </c>
      <c r="B3" s="15" t="s">
        <v>58</v>
      </c>
      <c r="C3" s="15" t="s">
        <v>48</v>
      </c>
      <c r="D3" s="10" t="s">
        <v>49</v>
      </c>
      <c r="E3" s="10">
        <v>22</v>
      </c>
      <c r="F3" s="10">
        <v>1973</v>
      </c>
      <c r="G3" s="12">
        <v>0.031215277777777783</v>
      </c>
      <c r="H3" s="13">
        <f>ROUNDUP((2-G3/MIN($G$3:$G$14))*100,1)</f>
        <v>85.6</v>
      </c>
      <c r="I3" s="12">
        <v>0.03841435185185185</v>
      </c>
      <c r="J3" s="13">
        <f>ROUNDUP((2-I3/MIN($I$3:$I$19))*100,1)</f>
        <v>79.89999999999999</v>
      </c>
      <c r="K3" s="12">
        <v>0.046678240740740735</v>
      </c>
      <c r="L3" s="13">
        <f>ROUNDUP((2-K3/MIN($K$3:$K$30))*100,1)</f>
        <v>39.4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>
        <f>COUNT(I3,G3,K3,M3,O3,Q3,S3,U3,W3)</f>
        <v>3</v>
      </c>
      <c r="Z3" s="10">
        <f>SUM(H3,J3,L3,N3,P3,R3,T3,V3,X3)</f>
        <v>204.9</v>
      </c>
      <c r="AA3" s="7"/>
    </row>
    <row r="4" spans="1:27" ht="15.75">
      <c r="A4" s="7">
        <v>2</v>
      </c>
      <c r="B4" s="15" t="s">
        <v>59</v>
      </c>
      <c r="C4" s="15" t="s">
        <v>7</v>
      </c>
      <c r="D4" s="10" t="s">
        <v>53</v>
      </c>
      <c r="E4" s="10">
        <v>1</v>
      </c>
      <c r="F4" s="10">
        <v>1996</v>
      </c>
      <c r="G4" s="12">
        <v>0.03173611111111111</v>
      </c>
      <c r="H4" s="13">
        <f>ROUNDUP((2-G4/MIN($G$3:$G$14))*100,1)</f>
        <v>83.69999999999999</v>
      </c>
      <c r="I4" s="12">
        <v>0.04868055555555556</v>
      </c>
      <c r="J4" s="13">
        <f>ROUNDUP((2-I4/MIN($I$3:$I$19))*100,1)</f>
        <v>47.800000000000004</v>
      </c>
      <c r="K4" s="12">
        <v>0.03890046296296296</v>
      </c>
      <c r="L4" s="13">
        <f>ROUNDUP((2-K4/MIN($K$3:$K$30))*100,1)</f>
        <v>66.19999999999999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0">
        <f>COUNT(I4,G4,K4,M4,O4,Q4,S4,U4,W4)</f>
        <v>3</v>
      </c>
      <c r="Z4" s="10">
        <f>SUM(H4,J4,L4,N4,P4,R4,T4,V4,X4)</f>
        <v>197.7</v>
      </c>
      <c r="AA4" s="7"/>
    </row>
    <row r="5" spans="1:27" ht="15.75">
      <c r="A5" s="7">
        <v>3</v>
      </c>
      <c r="B5" s="15" t="s">
        <v>57</v>
      </c>
      <c r="C5" s="15" t="s">
        <v>69</v>
      </c>
      <c r="D5" s="10" t="s">
        <v>47</v>
      </c>
      <c r="E5" s="10">
        <v>35</v>
      </c>
      <c r="F5" s="10">
        <v>1983</v>
      </c>
      <c r="G5" s="12">
        <v>0.031157407407407408</v>
      </c>
      <c r="H5" s="13">
        <f>ROUNDUP((2-G5/MIN($G$3:$G$14))*100,1)</f>
        <v>85.8</v>
      </c>
      <c r="I5" s="12">
        <v>0.046921296296296294</v>
      </c>
      <c r="J5" s="13">
        <f>ROUNDUP((2-I5/MIN($I$3:$I$19))*100,1)</f>
        <v>53.300000000000004</v>
      </c>
      <c r="K5" s="12">
        <v>0.04289351851851852</v>
      </c>
      <c r="L5" s="13">
        <f>ROUNDUP((2-K5/MIN($K$3:$K$30))*100,1)</f>
        <v>52.5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0">
        <f>COUNT(I5,G5,K5,M5,O5,Q5,S5,U5,W5)</f>
        <v>3</v>
      </c>
      <c r="Z5" s="10">
        <f>SUM(H5,J5,L5,N5,P5,R5,T5,V5,X5)</f>
        <v>191.6</v>
      </c>
      <c r="AA5" s="7"/>
    </row>
    <row r="6" spans="1:27" ht="15.75">
      <c r="A6" s="7">
        <v>4</v>
      </c>
      <c r="B6" s="15" t="s">
        <v>56</v>
      </c>
      <c r="C6" s="15" t="s">
        <v>45</v>
      </c>
      <c r="D6" s="10" t="s">
        <v>37</v>
      </c>
      <c r="E6" s="10">
        <v>19</v>
      </c>
      <c r="F6" s="10">
        <v>1977</v>
      </c>
      <c r="G6" s="12">
        <v>0.027268518518518515</v>
      </c>
      <c r="H6" s="13">
        <f>ROUNDUP((2-G6/MIN($G$3:$G$14))*100,1)</f>
        <v>100</v>
      </c>
      <c r="I6" s="12" t="s">
        <v>109</v>
      </c>
      <c r="J6" s="13">
        <v>0</v>
      </c>
      <c r="K6" s="12">
        <v>0.033229166666666664</v>
      </c>
      <c r="L6" s="13">
        <f>ROUNDUP((2-K6/MIN($K$3:$K$30))*100,1)</f>
        <v>85.69999999999999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0">
        <f>COUNT(I6,G6,K6,M6,O6,Q6,S6,U6,W6)</f>
        <v>2</v>
      </c>
      <c r="Z6" s="10">
        <f>SUM(H6,J6,L6,N6,P6,R6,T6,V6,X6)</f>
        <v>185.7</v>
      </c>
      <c r="AA6" s="7"/>
    </row>
    <row r="7" spans="1:27" ht="15.75">
      <c r="A7" s="7">
        <v>5</v>
      </c>
      <c r="B7" s="15" t="s">
        <v>68</v>
      </c>
      <c r="C7" s="15" t="s">
        <v>46</v>
      </c>
      <c r="D7" s="10" t="s">
        <v>47</v>
      </c>
      <c r="E7" s="10">
        <v>3</v>
      </c>
      <c r="F7" s="10">
        <v>1991</v>
      </c>
      <c r="G7" s="12">
        <v>0.027905092592592592</v>
      </c>
      <c r="H7" s="13">
        <f>ROUNDUP((2-G7/MIN($G$3:$G$14))*100,1)</f>
        <v>97.69999999999999</v>
      </c>
      <c r="I7" s="12" t="s">
        <v>109</v>
      </c>
      <c r="J7" s="13">
        <v>0</v>
      </c>
      <c r="K7" s="12">
        <v>0.032685185185185185</v>
      </c>
      <c r="L7" s="13">
        <f>ROUNDUP((2-K7/MIN($K$3:$K$30))*100,1)</f>
        <v>87.6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0">
        <f>COUNT(I7,G7,K7,M7,O7,Q7,S7,U7,W7)</f>
        <v>2</v>
      </c>
      <c r="Z7" s="10">
        <f>SUM(H7,J7,L7,N7,P7,R7,T7,V7,X7)</f>
        <v>185.29999999999998</v>
      </c>
      <c r="AA7" s="7"/>
    </row>
    <row r="8" spans="1:27" ht="15.75">
      <c r="A8" s="7">
        <v>6</v>
      </c>
      <c r="B8" s="15" t="s">
        <v>129</v>
      </c>
      <c r="C8" s="15" t="s">
        <v>48</v>
      </c>
      <c r="D8" s="10" t="s">
        <v>37</v>
      </c>
      <c r="E8" s="10">
        <v>31</v>
      </c>
      <c r="F8" s="10">
        <v>1967</v>
      </c>
      <c r="G8" s="12" t="s">
        <v>109</v>
      </c>
      <c r="H8" s="13">
        <v>0</v>
      </c>
      <c r="I8" s="12">
        <v>0.033402777777777774</v>
      </c>
      <c r="J8" s="13">
        <f>ROUNDUP((2-I8/MIN($I$3:$I$19))*100,1)</f>
        <v>95.6</v>
      </c>
      <c r="K8" s="12">
        <v>0.04090277777777778</v>
      </c>
      <c r="L8" s="13">
        <f>ROUNDUP((2-K8/MIN($K$3:$K$30))*100,1)</f>
        <v>59.300000000000004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>
        <f>COUNT(I8,G8,K8,M8,O8,Q8,S8,U8,W8)</f>
        <v>2</v>
      </c>
      <c r="Z8" s="10">
        <f>SUM(H8,J8,L8,N8,P8,R8,T8,V8,X8)</f>
        <v>154.9</v>
      </c>
      <c r="AA8" s="7"/>
    </row>
    <row r="9" spans="1:27" ht="15.75">
      <c r="A9" s="7">
        <v>7</v>
      </c>
      <c r="B9" s="15" t="s">
        <v>127</v>
      </c>
      <c r="C9" s="15" t="s">
        <v>69</v>
      </c>
      <c r="D9" s="10" t="s">
        <v>37</v>
      </c>
      <c r="E9" s="10">
        <v>50</v>
      </c>
      <c r="F9" s="10">
        <v>1990</v>
      </c>
      <c r="G9" s="12" t="s">
        <v>109</v>
      </c>
      <c r="H9" s="13">
        <v>0</v>
      </c>
      <c r="I9" s="12">
        <v>0.03196759259259259</v>
      </c>
      <c r="J9" s="13">
        <f>ROUNDUP((2-I9/MIN($I$3:$I$19))*100,1)</f>
        <v>100</v>
      </c>
      <c r="K9" s="12">
        <v>0.043819444444444446</v>
      </c>
      <c r="L9" s="13">
        <f>ROUNDUP((2-K9/MIN($K$3:$K$30))*100,1)</f>
        <v>49.300000000000004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>
        <f>COUNT(I9,G9,K9,M9,O9,Q9,S9,U9,W9)</f>
        <v>2</v>
      </c>
      <c r="Z9" s="10">
        <f>SUM(H9,J9,L9,N9,P9,R9,T9,V9,X9)</f>
        <v>149.3</v>
      </c>
      <c r="AA9" s="7"/>
    </row>
    <row r="10" spans="1:27" ht="15.75">
      <c r="A10" s="7">
        <v>8</v>
      </c>
      <c r="B10" s="15" t="s">
        <v>62</v>
      </c>
      <c r="C10" s="15" t="s">
        <v>51</v>
      </c>
      <c r="D10" s="10" t="s">
        <v>33</v>
      </c>
      <c r="E10" s="10">
        <v>29</v>
      </c>
      <c r="F10" s="10">
        <v>1977</v>
      </c>
      <c r="G10" s="12">
        <v>0.041874999999999996</v>
      </c>
      <c r="H10" s="13">
        <f>ROUNDUP((2-G10/MIN($G$3:$G$14))*100,1)</f>
        <v>46.5</v>
      </c>
      <c r="I10" s="12">
        <v>0.0449537037037037</v>
      </c>
      <c r="J10" s="13">
        <f>ROUNDUP((2-I10/MIN($I$3:$I$19))*100,1)</f>
        <v>59.4</v>
      </c>
      <c r="K10" s="12">
        <v>0.046435185185185184</v>
      </c>
      <c r="L10" s="13">
        <f>ROUNDUP((2-K10/MIN($K$3:$K$30))*100,1)</f>
        <v>40.300000000000004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>
        <f>COUNT(I10,G10,K10,M10,O10,Q10,S10,U10,W10)</f>
        <v>3</v>
      </c>
      <c r="Z10" s="10">
        <f>SUM(H10,J10,L10,N10,P10,R10,T10,V10,X10)</f>
        <v>146.20000000000002</v>
      </c>
      <c r="AA10" s="7"/>
    </row>
    <row r="11" spans="1:27" ht="15.75">
      <c r="A11" s="7">
        <v>9</v>
      </c>
      <c r="B11" s="15" t="s">
        <v>60</v>
      </c>
      <c r="C11" s="15" t="s">
        <v>32</v>
      </c>
      <c r="D11" s="10" t="s">
        <v>53</v>
      </c>
      <c r="E11" s="10">
        <v>4</v>
      </c>
      <c r="F11" s="10">
        <v>1964</v>
      </c>
      <c r="G11" s="12">
        <v>0.034826388888888886</v>
      </c>
      <c r="H11" s="13">
        <f>ROUNDUP((2-G11/MIN($G$3:$G$14))*100,1)</f>
        <v>72.3</v>
      </c>
      <c r="I11" s="12">
        <v>0.04207175925925926</v>
      </c>
      <c r="J11" s="13">
        <f>ROUNDUP((2-I11/MIN($I$3:$I$19))*100,1)</f>
        <v>68.39999999999999</v>
      </c>
      <c r="K11" s="27" t="s">
        <v>109</v>
      </c>
      <c r="L11" s="13"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>
        <f>COUNT(I11,G11,K11,M11,O11,Q11,S11,U11,W11)</f>
        <v>2</v>
      </c>
      <c r="Z11" s="10">
        <f>SUM(H11,J11,L11,N11,P11,R11,T11,V11,X11)</f>
        <v>140.7</v>
      </c>
      <c r="AA11" s="7"/>
    </row>
    <row r="12" spans="1:27" ht="15.75">
      <c r="A12" s="7">
        <v>10</v>
      </c>
      <c r="B12" s="15" t="s">
        <v>61</v>
      </c>
      <c r="C12" s="15" t="s">
        <v>50</v>
      </c>
      <c r="D12" s="10" t="s">
        <v>49</v>
      </c>
      <c r="E12" s="10">
        <v>31</v>
      </c>
      <c r="F12" s="10">
        <v>1965</v>
      </c>
      <c r="G12" s="12">
        <v>0.0366087962962963</v>
      </c>
      <c r="H12" s="13">
        <f>ROUNDUP((2-G12/MIN($G$3:$G$14))*100,1)</f>
        <v>65.8</v>
      </c>
      <c r="I12" s="12">
        <v>0.045752314814814815</v>
      </c>
      <c r="J12" s="13">
        <f>ROUNDUP((2-I12/MIN($I$3:$I$19))*100,1)</f>
        <v>56.9</v>
      </c>
      <c r="K12" s="27" t="s">
        <v>109</v>
      </c>
      <c r="L12" s="13">
        <v>0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0">
        <f>COUNT(I12,G12,K12,M12,O12,Q12,S12,U12,W12)</f>
        <v>2</v>
      </c>
      <c r="Z12" s="10">
        <f>SUM(H12,J12,L12,N12,P12,R12,T12,V12,X12)</f>
        <v>122.69999999999999</v>
      </c>
      <c r="AA12" s="7"/>
    </row>
    <row r="13" spans="1:27" ht="15.75">
      <c r="A13" s="7">
        <v>11</v>
      </c>
      <c r="B13" s="15" t="s">
        <v>168</v>
      </c>
      <c r="C13" s="15" t="s">
        <v>169</v>
      </c>
      <c r="D13" s="21" t="s">
        <v>47</v>
      </c>
      <c r="E13" s="21">
        <v>6</v>
      </c>
      <c r="F13" s="21">
        <v>1974</v>
      </c>
      <c r="G13" s="12" t="s">
        <v>109</v>
      </c>
      <c r="H13" s="22">
        <v>0</v>
      </c>
      <c r="I13" s="12" t="s">
        <v>109</v>
      </c>
      <c r="J13" s="13">
        <v>0</v>
      </c>
      <c r="K13" s="26">
        <v>0.0290625</v>
      </c>
      <c r="L13" s="13">
        <f>ROUNDUP((2-K13/MIN($K$3:$K$30))*100,1)</f>
        <v>100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0">
        <f>COUNT(I13,G13,K13,M13,O13,Q13,S13,U13,W13)</f>
        <v>1</v>
      </c>
      <c r="Z13" s="10">
        <f>SUM(H13,J13,L13,N13,P13,R13,T13,V13,X13)</f>
        <v>100</v>
      </c>
      <c r="AA13" s="7"/>
    </row>
    <row r="14" spans="1:27" ht="15.75">
      <c r="A14" s="7">
        <v>12</v>
      </c>
      <c r="B14" s="15" t="s">
        <v>128</v>
      </c>
      <c r="C14" s="15" t="s">
        <v>48</v>
      </c>
      <c r="D14" s="10" t="s">
        <v>37</v>
      </c>
      <c r="E14" s="10">
        <v>36</v>
      </c>
      <c r="F14" s="10">
        <v>1982</v>
      </c>
      <c r="G14" s="12" t="s">
        <v>109</v>
      </c>
      <c r="H14" s="13">
        <v>0</v>
      </c>
      <c r="I14" s="12">
        <v>0.03332175925925926</v>
      </c>
      <c r="J14" s="13">
        <f>ROUNDUP((2-I14/MIN($I$3:$I$19))*100,1)</f>
        <v>95.8</v>
      </c>
      <c r="K14" s="27" t="s">
        <v>109</v>
      </c>
      <c r="L14" s="13">
        <v>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>
        <f>COUNT(I14,G14,K14,M14,O14,Q14,S14,U14,W14)</f>
        <v>1</v>
      </c>
      <c r="Z14" s="10">
        <f>SUM(H14,J14,L14,N14,P14,R14,T14,V14,X14)</f>
        <v>95.8</v>
      </c>
      <c r="AA14" s="7"/>
    </row>
    <row r="15" spans="1:27" ht="15.75">
      <c r="A15" s="7">
        <v>13</v>
      </c>
      <c r="B15" s="15" t="s">
        <v>63</v>
      </c>
      <c r="C15" s="15" t="s">
        <v>7</v>
      </c>
      <c r="D15" s="10" t="s">
        <v>0</v>
      </c>
      <c r="E15" s="10">
        <v>2</v>
      </c>
      <c r="F15" s="10">
        <v>1994</v>
      </c>
      <c r="G15" s="12">
        <v>0.04541666666666667</v>
      </c>
      <c r="H15" s="13">
        <f>ROUNDUP((2-G15/MIN($G$3:$G$14))*100,1)</f>
        <v>33.5</v>
      </c>
      <c r="I15" s="12">
        <v>0.04603009259259259</v>
      </c>
      <c r="J15" s="13">
        <f>ROUNDUP((2-I15/MIN($I$3:$I$19))*100,1)</f>
        <v>56.1</v>
      </c>
      <c r="K15" s="12">
        <v>0.06659722222222221</v>
      </c>
      <c r="L15" s="13">
        <v>1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>
        <f>COUNT(I15,G15,K15,M15,O15,Q15,S15,U15,W15)</f>
        <v>3</v>
      </c>
      <c r="Z15" s="10">
        <f>SUM(H15,J15,L15,N15,P15,R15,T15,V15,X15)</f>
        <v>90.6</v>
      </c>
      <c r="AA15" s="7"/>
    </row>
    <row r="16" spans="1:27" ht="15.75">
      <c r="A16" s="7">
        <v>14</v>
      </c>
      <c r="B16" s="15" t="s">
        <v>170</v>
      </c>
      <c r="C16" s="15" t="s">
        <v>169</v>
      </c>
      <c r="D16" s="7" t="s">
        <v>47</v>
      </c>
      <c r="E16" s="7">
        <v>418</v>
      </c>
      <c r="F16" s="7"/>
      <c r="G16" s="12" t="s">
        <v>109</v>
      </c>
      <c r="H16" s="10">
        <v>0</v>
      </c>
      <c r="I16" s="12" t="s">
        <v>109</v>
      </c>
      <c r="J16" s="13">
        <v>0</v>
      </c>
      <c r="K16" s="12">
        <v>0.03259259259259259</v>
      </c>
      <c r="L16" s="13">
        <f>ROUNDUP((2-K16/MIN($K$3:$K$30))*100,1)</f>
        <v>87.89999999999999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0">
        <f>COUNT(I16,G16,K16,M16,O16,Q16,S16,U16,W16)</f>
        <v>1</v>
      </c>
      <c r="Z16" s="10">
        <f>SUM(H16,J16,L16,N16,P16,R16,T16,V16,X16)</f>
        <v>87.89999999999999</v>
      </c>
      <c r="AA16" s="7"/>
    </row>
    <row r="17" spans="1:27" ht="15.75">
      <c r="A17" s="7">
        <v>15</v>
      </c>
      <c r="B17" s="15" t="s">
        <v>171</v>
      </c>
      <c r="C17" s="15" t="s">
        <v>172</v>
      </c>
      <c r="D17" s="21" t="s">
        <v>47</v>
      </c>
      <c r="E17" s="21">
        <v>170</v>
      </c>
      <c r="F17" s="21">
        <v>1969</v>
      </c>
      <c r="G17" s="12" t="s">
        <v>109</v>
      </c>
      <c r="H17" s="22">
        <v>0</v>
      </c>
      <c r="I17" s="12" t="s">
        <v>109</v>
      </c>
      <c r="J17" s="13">
        <v>0</v>
      </c>
      <c r="K17" s="26">
        <v>0.035416666666666666</v>
      </c>
      <c r="L17" s="13">
        <f>ROUNDUP((2-K17/MIN($K$3:$K$30))*100,1)</f>
        <v>78.19999999999999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0">
        <f>COUNT(I17,G17,K17,M17,O17,Q17,S17,U17,W17)</f>
        <v>1</v>
      </c>
      <c r="Z17" s="10">
        <f>SUM(H17,J17,L17,N17,P17,R17,T17,V17,X17)</f>
        <v>78.19999999999999</v>
      </c>
      <c r="AA17" s="7"/>
    </row>
    <row r="18" spans="1:27" ht="15.75">
      <c r="A18" s="7">
        <v>16</v>
      </c>
      <c r="B18" s="15" t="s">
        <v>64</v>
      </c>
      <c r="C18" s="15" t="s">
        <v>48</v>
      </c>
      <c r="D18" s="22" t="s">
        <v>54</v>
      </c>
      <c r="E18" s="22">
        <v>40</v>
      </c>
      <c r="F18" s="22">
        <v>1985</v>
      </c>
      <c r="G18" s="12">
        <v>0.05086805555555555</v>
      </c>
      <c r="H18" s="25">
        <f>ROUNDUP((2-G18/MIN($G$3:$G$14))*100,1)</f>
        <v>13.5</v>
      </c>
      <c r="I18" s="12" t="s">
        <v>109</v>
      </c>
      <c r="J18" s="13">
        <v>0</v>
      </c>
      <c r="K18" s="12">
        <v>0.03962962962962963</v>
      </c>
      <c r="L18" s="13">
        <f>ROUNDUP((2-K18/MIN($K$3:$K$30))*100,1)</f>
        <v>63.7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0">
        <f>COUNT(I18,G18,K18,M18,O18,Q18,S18,U18,W18)</f>
        <v>2</v>
      </c>
      <c r="Z18" s="10">
        <f>SUM(H18,J18,L18,N18,P18,R18,T18,V18,X18)</f>
        <v>77.2</v>
      </c>
      <c r="AA18" s="7"/>
    </row>
    <row r="19" spans="1:27" ht="15.75">
      <c r="A19" s="7">
        <v>17</v>
      </c>
      <c r="B19" s="15" t="s">
        <v>173</v>
      </c>
      <c r="C19" s="15" t="s">
        <v>52</v>
      </c>
      <c r="D19" s="21"/>
      <c r="E19" s="21"/>
      <c r="F19" s="21">
        <v>1974</v>
      </c>
      <c r="G19" s="12" t="s">
        <v>109</v>
      </c>
      <c r="H19" s="22">
        <v>0</v>
      </c>
      <c r="I19" s="12" t="s">
        <v>109</v>
      </c>
      <c r="J19" s="13">
        <v>0</v>
      </c>
      <c r="K19" s="26">
        <v>0.045405092592592594</v>
      </c>
      <c r="L19" s="13">
        <f>ROUNDUP((2-K19/MIN($K$3:$K$30))*100,1)</f>
        <v>43.800000000000004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0">
        <f>COUNT(I19,G19,K19,M19,O19,Q19,S19,U19,W19)</f>
        <v>1</v>
      </c>
      <c r="Z19" s="10">
        <f>SUM(H19,J19,L19,N19,P19,R19,T19,V19,X19)</f>
        <v>43.800000000000004</v>
      </c>
      <c r="AA19" s="21"/>
    </row>
    <row r="20" spans="1:27" ht="15.75">
      <c r="A20" s="7">
        <v>18</v>
      </c>
      <c r="B20" s="15" t="s">
        <v>174</v>
      </c>
      <c r="C20" s="15" t="s">
        <v>52</v>
      </c>
      <c r="D20" s="22" t="s">
        <v>0</v>
      </c>
      <c r="E20" s="21">
        <v>53</v>
      </c>
      <c r="F20" s="21">
        <v>1996</v>
      </c>
      <c r="G20" s="12" t="s">
        <v>109</v>
      </c>
      <c r="H20" s="22">
        <v>0</v>
      </c>
      <c r="I20" s="12" t="s">
        <v>109</v>
      </c>
      <c r="J20" s="13">
        <v>0</v>
      </c>
      <c r="K20" s="26">
        <v>0.048032407407407406</v>
      </c>
      <c r="L20" s="13">
        <f>ROUNDUP((2-K20/MIN($K$3:$K$30))*100,1)</f>
        <v>34.800000000000004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0">
        <f>COUNT(I20,G20,K20,M20,O20,Q20,S20,U20,W20)</f>
        <v>1</v>
      </c>
      <c r="Z20" s="10">
        <f>SUM(H20,J20,L20,N20,P20,R20,T20,V20,X20)</f>
        <v>34.800000000000004</v>
      </c>
      <c r="AA20" s="21"/>
    </row>
    <row r="21" spans="1:27" ht="15.75">
      <c r="A21" s="7">
        <v>19</v>
      </c>
      <c r="B21" s="15" t="s">
        <v>175</v>
      </c>
      <c r="C21" s="15" t="s">
        <v>48</v>
      </c>
      <c r="D21" s="22" t="s">
        <v>37</v>
      </c>
      <c r="E21" s="21">
        <v>798</v>
      </c>
      <c r="F21" s="21">
        <v>1981</v>
      </c>
      <c r="G21" s="12" t="s">
        <v>109</v>
      </c>
      <c r="H21" s="22">
        <v>0</v>
      </c>
      <c r="I21" s="12" t="s">
        <v>109</v>
      </c>
      <c r="J21" s="13">
        <v>0</v>
      </c>
      <c r="K21" s="26">
        <v>0.04809027777777778</v>
      </c>
      <c r="L21" s="13">
        <f>ROUNDUP((2-K21/MIN($K$3:$K$30))*100,1)</f>
        <v>34.6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0">
        <f>COUNT(I21,G21,K21,M21,O21,Q21,S21,U21,W21)</f>
        <v>1</v>
      </c>
      <c r="Z21" s="10">
        <f>SUM(H21,J21,L21,N21,P21,R21,T21,V21,X21)</f>
        <v>34.6</v>
      </c>
      <c r="AA21" s="21"/>
    </row>
    <row r="22" spans="1:27" ht="15.75">
      <c r="A22" s="7">
        <v>20</v>
      </c>
      <c r="B22" s="15" t="s">
        <v>176</v>
      </c>
      <c r="C22" s="15" t="s">
        <v>52</v>
      </c>
      <c r="D22" s="21"/>
      <c r="E22" s="21">
        <v>38</v>
      </c>
      <c r="F22" s="21">
        <v>1986</v>
      </c>
      <c r="G22" s="12" t="s">
        <v>109</v>
      </c>
      <c r="H22" s="22">
        <v>0</v>
      </c>
      <c r="I22" s="12" t="s">
        <v>109</v>
      </c>
      <c r="J22" s="13">
        <v>0</v>
      </c>
      <c r="K22" s="26">
        <v>0.049479166666666664</v>
      </c>
      <c r="L22" s="13">
        <f>ROUNDUP((2-K22/MIN($K$3:$K$30))*100,1)</f>
        <v>29.8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0">
        <f>COUNT(I22,G22,K22,M22,O22,Q22,S22,U22,W22)</f>
        <v>1</v>
      </c>
      <c r="Z22" s="10">
        <f>SUM(H22,J22,L22,N22,P22,R22,T22,V22,X22)</f>
        <v>29.8</v>
      </c>
      <c r="AA22" s="21"/>
    </row>
    <row r="23" spans="1:27" ht="15.75">
      <c r="A23" s="7">
        <v>21</v>
      </c>
      <c r="B23" s="15" t="s">
        <v>177</v>
      </c>
      <c r="C23" s="15" t="s">
        <v>167</v>
      </c>
      <c r="D23" s="7" t="s">
        <v>47</v>
      </c>
      <c r="E23" s="21">
        <v>532</v>
      </c>
      <c r="F23" s="21">
        <v>1979</v>
      </c>
      <c r="G23" s="12" t="s">
        <v>109</v>
      </c>
      <c r="H23" s="22">
        <v>0</v>
      </c>
      <c r="I23" s="12" t="s">
        <v>109</v>
      </c>
      <c r="J23" s="13">
        <v>0</v>
      </c>
      <c r="K23" s="26">
        <v>0.05032407407407408</v>
      </c>
      <c r="L23" s="13">
        <f>ROUNDUP((2-K23/MIN($K$3:$K$30))*100,1)</f>
        <v>26.900000000000002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0">
        <f>COUNT(I23,G23,K23,M23,O23,Q23,S23,U23,W23)</f>
        <v>1</v>
      </c>
      <c r="Z23" s="10">
        <f>SUM(H23,J23,L23,N23,P23,R23,T23,V23,X23)</f>
        <v>26.900000000000002</v>
      </c>
      <c r="AA23" s="21"/>
    </row>
    <row r="24" spans="1:27" ht="15.75">
      <c r="A24" s="7">
        <v>22</v>
      </c>
      <c r="B24" s="15" t="s">
        <v>65</v>
      </c>
      <c r="C24" s="15" t="s">
        <v>70</v>
      </c>
      <c r="D24" s="22" t="s">
        <v>55</v>
      </c>
      <c r="E24" s="22">
        <v>21</v>
      </c>
      <c r="F24" s="22">
        <v>1972</v>
      </c>
      <c r="G24" s="12">
        <v>0.0522337962962963</v>
      </c>
      <c r="H24" s="25">
        <f>ROUNDUP((2-G24/MIN($G$3:$G$14))*100,1)</f>
        <v>8.5</v>
      </c>
      <c r="I24" s="12" t="s">
        <v>109</v>
      </c>
      <c r="J24" s="13">
        <v>0</v>
      </c>
      <c r="K24" s="26">
        <v>0.058368055555555555</v>
      </c>
      <c r="L24" s="13">
        <v>1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0">
        <f>COUNT(I24,G24,K24,M24,O24,Q24,S24,U24,W24)</f>
        <v>2</v>
      </c>
      <c r="Z24" s="10">
        <f>SUM(H24,J24,L24,N24,P24,R24,T24,V24,X24)</f>
        <v>9.5</v>
      </c>
      <c r="AA24" s="21"/>
    </row>
    <row r="25" spans="1:27" ht="15.75">
      <c r="A25" s="7">
        <v>23</v>
      </c>
      <c r="B25" s="15" t="s">
        <v>178</v>
      </c>
      <c r="C25" s="15" t="s">
        <v>52</v>
      </c>
      <c r="D25" s="22" t="s">
        <v>0</v>
      </c>
      <c r="E25" s="21">
        <v>31</v>
      </c>
      <c r="F25" s="21">
        <v>1989</v>
      </c>
      <c r="G25" s="12" t="s">
        <v>109</v>
      </c>
      <c r="H25" s="22">
        <v>0</v>
      </c>
      <c r="I25" s="12" t="s">
        <v>109</v>
      </c>
      <c r="J25" s="13">
        <v>0</v>
      </c>
      <c r="K25" s="26">
        <v>0.05561342592592592</v>
      </c>
      <c r="L25" s="13">
        <f>ROUNDUP((2-K25/MIN($K$3:$K$30))*100,1)</f>
        <v>8.7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0">
        <f>COUNT(I25,G25,K25,M25,O25,Q25,S25,U25,W25)</f>
        <v>1</v>
      </c>
      <c r="Z25" s="10">
        <f>SUM(H25,J25,L25,N25,P25,R25,T25,V25,X25)</f>
        <v>8.7</v>
      </c>
      <c r="AA25" s="21"/>
    </row>
    <row r="26" spans="1:27" ht="15.75">
      <c r="A26" s="7">
        <v>24</v>
      </c>
      <c r="B26" s="15" t="s">
        <v>179</v>
      </c>
      <c r="C26" s="15" t="s">
        <v>52</v>
      </c>
      <c r="D26" s="22" t="s">
        <v>37</v>
      </c>
      <c r="E26" s="21">
        <v>58</v>
      </c>
      <c r="F26" s="21">
        <v>1982</v>
      </c>
      <c r="G26" s="12" t="s">
        <v>109</v>
      </c>
      <c r="H26" s="22">
        <v>0</v>
      </c>
      <c r="I26" s="12" t="s">
        <v>109</v>
      </c>
      <c r="J26" s="13">
        <v>0</v>
      </c>
      <c r="K26" s="26">
        <v>0.057291666666666664</v>
      </c>
      <c r="L26" s="13">
        <f>ROUNDUP((2-K26/MIN($K$3:$K$30))*100,1)</f>
        <v>2.9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0">
        <f>COUNT(I26,G26,K26,M26,O26,Q26,S26,U26,W26)</f>
        <v>1</v>
      </c>
      <c r="Z26" s="10">
        <f>SUM(H26,J26,L26,N26,P26,R26,T26,V26,X26)</f>
        <v>2.9</v>
      </c>
      <c r="AA26" s="21"/>
    </row>
    <row r="27" spans="1:27" ht="15.75">
      <c r="A27" s="7">
        <v>25</v>
      </c>
      <c r="B27" s="15" t="s">
        <v>66</v>
      </c>
      <c r="C27" s="15" t="s">
        <v>52</v>
      </c>
      <c r="D27" s="10" t="s">
        <v>37</v>
      </c>
      <c r="E27" s="22">
        <v>28</v>
      </c>
      <c r="F27" s="22">
        <v>1994</v>
      </c>
      <c r="G27" s="12">
        <v>0.05547453703703704</v>
      </c>
      <c r="H27" s="25">
        <v>1</v>
      </c>
      <c r="I27" s="12" t="s">
        <v>109</v>
      </c>
      <c r="J27" s="13">
        <v>0</v>
      </c>
      <c r="K27" s="24" t="s">
        <v>109</v>
      </c>
      <c r="L27" s="13">
        <v>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0">
        <f>COUNT(I27,G27,K27,M27,O27,Q27,S27,U27,W27)</f>
        <v>1</v>
      </c>
      <c r="Z27" s="10">
        <f>SUM(H27,J27,L27,N27,P27,R27,T27,V27,X27)</f>
        <v>1</v>
      </c>
      <c r="AA27" s="21"/>
    </row>
    <row r="28" spans="1:27" ht="15.75">
      <c r="A28" s="7">
        <v>26</v>
      </c>
      <c r="B28" s="15" t="s">
        <v>67</v>
      </c>
      <c r="C28" s="15" t="s">
        <v>48</v>
      </c>
      <c r="D28" s="10"/>
      <c r="E28" s="22">
        <v>43</v>
      </c>
      <c r="F28" s="22">
        <v>1986</v>
      </c>
      <c r="G28" s="12">
        <v>0.05631944444444444</v>
      </c>
      <c r="H28" s="25">
        <v>1</v>
      </c>
      <c r="I28" s="12" t="s">
        <v>109</v>
      </c>
      <c r="J28" s="13">
        <v>0</v>
      </c>
      <c r="K28" s="24" t="s">
        <v>109</v>
      </c>
      <c r="L28" s="13">
        <v>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">
        <f>COUNT(I28,G28,K28,M28,O28,Q28,S28,U28,W28)</f>
        <v>1</v>
      </c>
      <c r="Z28" s="10">
        <f>SUM(H28,J28,L28,N28,P28,R28,T28,V28,X28)</f>
        <v>1</v>
      </c>
      <c r="AA28" s="21"/>
    </row>
    <row r="29" spans="1:27" ht="15.75">
      <c r="A29" s="7">
        <v>27</v>
      </c>
      <c r="B29" s="15" t="s">
        <v>181</v>
      </c>
      <c r="C29" s="15" t="s">
        <v>52</v>
      </c>
      <c r="D29" s="21"/>
      <c r="E29" s="21">
        <v>39</v>
      </c>
      <c r="F29" s="21">
        <v>1982</v>
      </c>
      <c r="G29" s="12" t="s">
        <v>109</v>
      </c>
      <c r="H29" s="22">
        <v>0</v>
      </c>
      <c r="I29" s="12" t="s">
        <v>109</v>
      </c>
      <c r="J29" s="13">
        <v>0</v>
      </c>
      <c r="K29" s="22" t="s">
        <v>182</v>
      </c>
      <c r="L29" s="13">
        <v>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0">
        <f>COUNT(I29,G29,K29,M29,O29,Q29,S29,U29,W29)</f>
        <v>0</v>
      </c>
      <c r="Z29" s="10">
        <f>SUM(H29,J29,L29,N29,P29,R29,T29,V29,X29)</f>
        <v>0</v>
      </c>
      <c r="AA29" s="21"/>
    </row>
    <row r="30" spans="1:27" ht="15.75">
      <c r="A30" s="7">
        <v>28</v>
      </c>
      <c r="B30" s="15" t="s">
        <v>183</v>
      </c>
      <c r="C30" s="15" t="s">
        <v>50</v>
      </c>
      <c r="D30" s="10" t="s">
        <v>0</v>
      </c>
      <c r="E30" s="22">
        <v>69</v>
      </c>
      <c r="F30" s="22">
        <v>1980</v>
      </c>
      <c r="G30" s="12" t="s">
        <v>109</v>
      </c>
      <c r="H30" s="22">
        <v>0</v>
      </c>
      <c r="I30" s="12" t="s">
        <v>109</v>
      </c>
      <c r="J30" s="13">
        <v>0</v>
      </c>
      <c r="K30" s="22" t="s">
        <v>182</v>
      </c>
      <c r="L30" s="13">
        <v>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0">
        <f>COUNT(I30,G30,K30,M30,O30,Q30,S30,U30,W30)</f>
        <v>0</v>
      </c>
      <c r="Z30" s="10">
        <f>SUM(H30,J30,L30,N30,P30,R30,T30,V30,X30)</f>
        <v>0</v>
      </c>
      <c r="AA30" s="21"/>
    </row>
    <row r="31" ht="15">
      <c r="B31" s="18"/>
    </row>
    <row r="37" spans="28:32" ht="105">
      <c r="AB37" s="42" t="s">
        <v>153</v>
      </c>
      <c r="AC37" s="43" t="s">
        <v>9</v>
      </c>
      <c r="AD37" s="43" t="s">
        <v>154</v>
      </c>
      <c r="AE37" s="43" t="s">
        <v>10</v>
      </c>
      <c r="AF37" s="43" t="s">
        <v>155</v>
      </c>
    </row>
  </sheetData>
  <sheetProtection/>
  <mergeCells count="1">
    <mergeCell ref="B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B2" sqref="B2:AA18"/>
    </sheetView>
  </sheetViews>
  <sheetFormatPr defaultColWidth="9.140625" defaultRowHeight="15"/>
  <cols>
    <col min="1" max="1" width="3.7109375" style="2" customWidth="1"/>
    <col min="2" max="2" width="20.8515625" style="4" bestFit="1" customWidth="1"/>
    <col min="3" max="3" width="17.8515625" style="3" bestFit="1" customWidth="1"/>
    <col min="4" max="4" width="4.57421875" style="1" customWidth="1"/>
    <col min="5" max="5" width="4.8515625" style="2" bestFit="1" customWidth="1"/>
    <col min="6" max="6" width="4.7109375" style="1" customWidth="1"/>
    <col min="7" max="7" width="7.28125" style="1" hidden="1" customWidth="1"/>
    <col min="8" max="8" width="6.00390625" style="1" customWidth="1"/>
    <col min="9" max="9" width="6.8515625" style="1" hidden="1" customWidth="1"/>
    <col min="10" max="10" width="7.7109375" style="1" bestFit="1" customWidth="1"/>
    <col min="11" max="11" width="6.8515625" style="1" hidden="1" customWidth="1"/>
    <col min="12" max="12" width="7.7109375" style="1" bestFit="1" customWidth="1"/>
    <col min="13" max="13" width="6.421875" style="1" hidden="1" customWidth="1"/>
    <col min="14" max="14" width="6.28125" style="1" hidden="1" customWidth="1"/>
    <col min="15" max="17" width="6.421875" style="1" hidden="1" customWidth="1"/>
    <col min="18" max="18" width="7.421875" style="1" hidden="1" customWidth="1"/>
    <col min="19" max="19" width="6.421875" style="1" hidden="1" customWidth="1"/>
    <col min="20" max="20" width="7.421875" style="1" hidden="1" customWidth="1"/>
    <col min="21" max="21" width="6.421875" style="1" hidden="1" customWidth="1"/>
    <col min="22" max="22" width="7.421875" style="1" hidden="1" customWidth="1"/>
    <col min="23" max="23" width="6.421875" style="1" hidden="1" customWidth="1"/>
    <col min="24" max="24" width="7.421875" style="1" hidden="1" customWidth="1"/>
    <col min="25" max="25" width="8.00390625" style="1" customWidth="1"/>
    <col min="26" max="26" width="10.28125" style="1" customWidth="1"/>
    <col min="27" max="27" width="7.00390625" style="2" customWidth="1"/>
    <col min="28" max="28" width="20.8515625" style="0" customWidth="1"/>
    <col min="29" max="29" width="22.28125" style="0" bestFit="1" customWidth="1"/>
    <col min="30" max="30" width="4.7109375" style="1" bestFit="1" customWidth="1"/>
  </cols>
  <sheetData>
    <row r="1" spans="2:27" ht="27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" t="s">
        <v>28</v>
      </c>
      <c r="AA1" s="2" t="s">
        <v>85</v>
      </c>
    </row>
    <row r="2" spans="1:27" s="2" customFormat="1" ht="60">
      <c r="A2" s="6" t="s">
        <v>21</v>
      </c>
      <c r="B2" s="7" t="s">
        <v>22</v>
      </c>
      <c r="C2" s="7" t="s">
        <v>23</v>
      </c>
      <c r="D2" s="6" t="s">
        <v>24</v>
      </c>
      <c r="E2" s="6" t="s">
        <v>25</v>
      </c>
      <c r="F2" s="6" t="s">
        <v>26</v>
      </c>
      <c r="G2" s="8" t="s">
        <v>153</v>
      </c>
      <c r="H2" s="8" t="s">
        <v>9</v>
      </c>
      <c r="I2" s="8" t="s">
        <v>154</v>
      </c>
      <c r="J2" s="8" t="s">
        <v>10</v>
      </c>
      <c r="K2" s="8" t="s">
        <v>155</v>
      </c>
      <c r="L2" s="8" t="s">
        <v>11</v>
      </c>
      <c r="M2" s="7" t="s">
        <v>12</v>
      </c>
      <c r="N2" s="7" t="s">
        <v>12</v>
      </c>
      <c r="O2" s="8" t="s">
        <v>13</v>
      </c>
      <c r="P2" s="8" t="s">
        <v>13</v>
      </c>
      <c r="Q2" s="8" t="s">
        <v>14</v>
      </c>
      <c r="R2" s="8" t="s">
        <v>14</v>
      </c>
      <c r="S2" s="8" t="s">
        <v>15</v>
      </c>
      <c r="T2" s="8" t="s">
        <v>15</v>
      </c>
      <c r="U2" s="8" t="s">
        <v>16</v>
      </c>
      <c r="V2" s="8" t="s">
        <v>16</v>
      </c>
      <c r="W2" s="8" t="s">
        <v>17</v>
      </c>
      <c r="X2" s="8" t="s">
        <v>17</v>
      </c>
      <c r="Y2" s="8" t="s">
        <v>19</v>
      </c>
      <c r="Z2" s="8" t="s">
        <v>18</v>
      </c>
      <c r="AA2" s="7" t="s">
        <v>20</v>
      </c>
    </row>
    <row r="3" spans="1:27" ht="15.75">
      <c r="A3" s="7">
        <v>1</v>
      </c>
      <c r="B3" s="15" t="s">
        <v>77</v>
      </c>
      <c r="C3" s="15" t="s">
        <v>121</v>
      </c>
      <c r="D3" s="10" t="s">
        <v>75</v>
      </c>
      <c r="E3" s="7">
        <v>39</v>
      </c>
      <c r="F3" s="10">
        <v>1960</v>
      </c>
      <c r="G3" s="12">
        <v>0.028969907407407406</v>
      </c>
      <c r="H3" s="13">
        <f>ROUNDUP((2-G3/MIN($G$3:$G$9))*100,1)</f>
        <v>97.3</v>
      </c>
      <c r="I3" s="12">
        <v>0.03409722222222222</v>
      </c>
      <c r="J3" s="13">
        <f>ROUNDUP((2-I3/MIN($I$3:$I$13))*100,1)</f>
        <v>100</v>
      </c>
      <c r="K3" s="12">
        <v>0.04282407407407407</v>
      </c>
      <c r="L3" s="13">
        <f>ROUNDUP((2-K3/MIN($K$3:$K$18))*100,1)</f>
        <v>76.3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>
        <f>COUNT(I3,G3,K3,M3,O3,Q3,S3,U3,W3)</f>
        <v>3</v>
      </c>
      <c r="Z3" s="10">
        <f>SUM(H3,J3,L3,N3,P3,R3,T3,V3,X3)</f>
        <v>273.6</v>
      </c>
      <c r="AA3" s="7"/>
    </row>
    <row r="4" spans="1:27" ht="15.75">
      <c r="A4" s="7">
        <v>2</v>
      </c>
      <c r="B4" s="15" t="s">
        <v>79</v>
      </c>
      <c r="C4" s="15" t="s">
        <v>45</v>
      </c>
      <c r="D4" s="10" t="s">
        <v>53</v>
      </c>
      <c r="E4" s="7">
        <v>18</v>
      </c>
      <c r="F4" s="10">
        <v>1952</v>
      </c>
      <c r="G4" s="12">
        <v>0.04078703703703704</v>
      </c>
      <c r="H4" s="13">
        <f>ROUNDUP((2-G4/MIN($G$3:$G$9))*100,1)</f>
        <v>55.4</v>
      </c>
      <c r="I4" s="12">
        <v>0.04164351851851852</v>
      </c>
      <c r="J4" s="13">
        <f>ROUNDUP((2-I4/MIN($I$3:$I$13))*100,1)</f>
        <v>77.89999999999999</v>
      </c>
      <c r="K4" s="12">
        <v>0.046851851851851846</v>
      </c>
      <c r="L4" s="13">
        <f>ROUNDUP((2-K4/MIN($K$3:$K$18))*100,1)</f>
        <v>64.69999999999999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f>COUNT(I4,G4,K4,M4,O4,Q4,S4,U4,W4)</f>
        <v>3</v>
      </c>
      <c r="Z4" s="10">
        <f>SUM(H4,J4,L4,N4,P4,R4,T4,V4,X4)</f>
        <v>197.99999999999997</v>
      </c>
      <c r="AA4" s="7"/>
    </row>
    <row r="5" spans="1:27" ht="15.75">
      <c r="A5" s="7">
        <v>3</v>
      </c>
      <c r="B5" s="15" t="s">
        <v>133</v>
      </c>
      <c r="C5" s="15" t="s">
        <v>121</v>
      </c>
      <c r="D5" s="10" t="s">
        <v>38</v>
      </c>
      <c r="E5" s="7">
        <v>35</v>
      </c>
      <c r="F5" s="10">
        <v>1949</v>
      </c>
      <c r="G5" s="12" t="s">
        <v>109</v>
      </c>
      <c r="H5" s="13">
        <v>0</v>
      </c>
      <c r="I5" s="12">
        <v>0.03488425925925926</v>
      </c>
      <c r="J5" s="13">
        <f>ROUNDUP((2-I5/MIN($I$3:$I$13))*100,1)</f>
        <v>97.69999999999999</v>
      </c>
      <c r="K5" s="12">
        <v>0.044606481481481476</v>
      </c>
      <c r="L5" s="13">
        <f>ROUNDUP((2-K5/MIN($K$3:$K$18))*100,1)</f>
        <v>71.19999999999999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COUNT(I5,G5,K5,M5,O5,Q5,S5,U5,W5)</f>
        <v>2</v>
      </c>
      <c r="Z5" s="10">
        <f>SUM(H5,J5,L5,N5,P5,R5,T5,V5,X5)</f>
        <v>168.89999999999998</v>
      </c>
      <c r="AA5" s="7"/>
    </row>
    <row r="6" spans="1:27" ht="15.75">
      <c r="A6" s="7">
        <v>4</v>
      </c>
      <c r="B6" s="15" t="s">
        <v>73</v>
      </c>
      <c r="C6" s="15" t="s">
        <v>46</v>
      </c>
      <c r="D6" s="10" t="s">
        <v>0</v>
      </c>
      <c r="E6" s="7">
        <v>7</v>
      </c>
      <c r="F6" s="10">
        <v>1961</v>
      </c>
      <c r="G6" s="12">
        <v>0.028194444444444442</v>
      </c>
      <c r="H6" s="13">
        <f>ROUNDUP((2-G6/MIN($G$3:$G$9))*100,1)</f>
        <v>100</v>
      </c>
      <c r="I6" s="12" t="s">
        <v>109</v>
      </c>
      <c r="J6" s="13">
        <v>0</v>
      </c>
      <c r="K6" s="12">
        <v>0.05313657407407407</v>
      </c>
      <c r="L6" s="13">
        <f>ROUNDUP((2-K6/MIN($K$3:$K$18))*100,1)</f>
        <v>46.5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f>COUNT(I6,G6,K6,M6,O6,Q6,S6,U6,W6)</f>
        <v>2</v>
      </c>
      <c r="Z6" s="10">
        <f>SUM(H6,J6,L6,N6,P6,R6,T6,V6,X6)</f>
        <v>146.5</v>
      </c>
      <c r="AA6" s="7"/>
    </row>
    <row r="7" spans="1:27" ht="15.75">
      <c r="A7" s="7">
        <v>5</v>
      </c>
      <c r="B7" s="15" t="s">
        <v>81</v>
      </c>
      <c r="C7" s="15" t="s">
        <v>80</v>
      </c>
      <c r="D7" s="10" t="s">
        <v>53</v>
      </c>
      <c r="E7" s="7">
        <v>30</v>
      </c>
      <c r="F7" s="10">
        <v>1937</v>
      </c>
      <c r="G7" s="12">
        <v>0.0410300925925926</v>
      </c>
      <c r="H7" s="13">
        <f>ROUNDUP((2-G7/MIN($G$3:$G$9))*100,1)</f>
        <v>54.5</v>
      </c>
      <c r="I7" s="12">
        <v>0.04125</v>
      </c>
      <c r="J7" s="13">
        <f>ROUNDUP((2-I7/MIN($I$3:$I$13))*100,1)</f>
        <v>79.1</v>
      </c>
      <c r="K7" s="27" t="s">
        <v>109</v>
      </c>
      <c r="L7" s="13"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f>COUNT(I7,G7,K7,M7,O7,Q7,S7,U7,W7)</f>
        <v>2</v>
      </c>
      <c r="Z7" s="10">
        <f>SUM(H7,J7,L7,N7,P7,R7,T7,V7,X7)</f>
        <v>133.6</v>
      </c>
      <c r="AA7" s="7"/>
    </row>
    <row r="8" spans="1:27" ht="15.75">
      <c r="A8" s="7">
        <v>6</v>
      </c>
      <c r="B8" s="15" t="s">
        <v>41</v>
      </c>
      <c r="C8" s="15" t="s">
        <v>35</v>
      </c>
      <c r="D8" s="10" t="s">
        <v>38</v>
      </c>
      <c r="E8" s="7">
        <v>70</v>
      </c>
      <c r="F8" s="10">
        <v>1939</v>
      </c>
      <c r="G8" s="12" t="s">
        <v>188</v>
      </c>
      <c r="H8" s="46">
        <v>1</v>
      </c>
      <c r="I8" s="12">
        <v>0.04614583333333333</v>
      </c>
      <c r="J8" s="13">
        <f>ROUNDUP((2-I8/MIN($I$3:$I$13))*100,1)</f>
        <v>64.69999999999999</v>
      </c>
      <c r="K8" s="12">
        <v>0.05210648148148148</v>
      </c>
      <c r="L8" s="13">
        <f>ROUNDUP((2-K8/MIN($K$3:$K$18))*100,1)</f>
        <v>49.5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3</v>
      </c>
      <c r="Z8" s="10">
        <f>SUM(H8,J8,L8,N8,P8,R8,T8,V8,X8)</f>
        <v>115.19999999999999</v>
      </c>
      <c r="AA8" s="7"/>
    </row>
    <row r="9" spans="1:27" ht="15.75">
      <c r="A9" s="7">
        <v>7</v>
      </c>
      <c r="B9" s="15" t="s">
        <v>78</v>
      </c>
      <c r="C9" s="15" t="s">
        <v>74</v>
      </c>
      <c r="D9" s="10" t="s">
        <v>76</v>
      </c>
      <c r="E9" s="7">
        <v>46</v>
      </c>
      <c r="F9" s="10">
        <v>1943</v>
      </c>
      <c r="G9" s="12">
        <v>0.03587962962962963</v>
      </c>
      <c r="H9" s="13">
        <f>ROUNDUP((2-G9/MIN($G$3:$G$9))*100,1)</f>
        <v>72.8</v>
      </c>
      <c r="I9" s="12">
        <v>0.06287037037037037</v>
      </c>
      <c r="J9" s="13">
        <f>ROUNDUP((2-I9/MIN($I$3:$I$13))*100,1)</f>
        <v>15.7</v>
      </c>
      <c r="K9" s="26">
        <v>0.061064814814814815</v>
      </c>
      <c r="L9" s="13">
        <f>ROUNDUP((2-K9/MIN($K$3:$K$18))*100,1)</f>
        <v>23.6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f>COUNT(I9,G9,K9,M9,O9,Q9,S9,U9,W9)</f>
        <v>3</v>
      </c>
      <c r="Z9" s="10">
        <f>SUM(H9,J9,L9,N9,P9,R9,T9,V9,X9)</f>
        <v>112.1</v>
      </c>
      <c r="AA9" s="7"/>
    </row>
    <row r="10" spans="1:27" ht="15.75">
      <c r="A10" s="51">
        <v>8</v>
      </c>
      <c r="B10" s="15" t="s">
        <v>184</v>
      </c>
      <c r="C10" s="15" t="s">
        <v>169</v>
      </c>
      <c r="D10" s="10" t="s">
        <v>38</v>
      </c>
      <c r="E10" s="7">
        <v>131</v>
      </c>
      <c r="F10" s="21">
        <v>1955</v>
      </c>
      <c r="G10" s="12" t="s">
        <v>109</v>
      </c>
      <c r="H10" s="25">
        <v>0</v>
      </c>
      <c r="I10" s="27" t="s">
        <v>109</v>
      </c>
      <c r="J10" s="22">
        <v>0</v>
      </c>
      <c r="K10" s="12">
        <v>0.03460648148148148</v>
      </c>
      <c r="L10" s="13">
        <f>ROUNDUP((2-K10/MIN($K$3:$K$18))*100,1)</f>
        <v>100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>
        <f>COUNT(I10,G10,K10,M10,O10,Q10,S10,U10,W10)</f>
        <v>1</v>
      </c>
      <c r="Z10" s="10">
        <f>SUM(H10,J10,L10,N10,P10,R10,T10,V10,X10)</f>
        <v>100</v>
      </c>
      <c r="AA10" s="7"/>
    </row>
    <row r="11" spans="1:27" ht="15.75">
      <c r="A11" s="51">
        <v>9</v>
      </c>
      <c r="B11" s="15" t="s">
        <v>134</v>
      </c>
      <c r="C11" s="15" t="s">
        <v>121</v>
      </c>
      <c r="D11" s="10" t="s">
        <v>38</v>
      </c>
      <c r="E11" s="7">
        <v>38</v>
      </c>
      <c r="F11" s="22">
        <v>1960</v>
      </c>
      <c r="G11" s="12" t="s">
        <v>109</v>
      </c>
      <c r="H11" s="13">
        <v>0</v>
      </c>
      <c r="I11" s="26">
        <v>0.040497685185185185</v>
      </c>
      <c r="J11" s="25">
        <f>ROUNDUP((2-I11/MIN($I$3:$I$13))*100,1)</f>
        <v>81.3</v>
      </c>
      <c r="K11" s="27" t="s">
        <v>109</v>
      </c>
      <c r="L11" s="13"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f>COUNT(I11,G11,K11,M11,O11,Q11,S11,U11,W11)</f>
        <v>1</v>
      </c>
      <c r="Z11" s="10">
        <f>SUM(H11,J11,L11,N11,P11,R11,T11,V11,X11)</f>
        <v>81.3</v>
      </c>
      <c r="AA11" s="7"/>
    </row>
    <row r="12" spans="1:27" ht="15.75">
      <c r="A12" s="7">
        <v>10</v>
      </c>
      <c r="B12" s="15" t="s">
        <v>84</v>
      </c>
      <c r="C12" s="15" t="s">
        <v>121</v>
      </c>
      <c r="D12" s="10" t="s">
        <v>83</v>
      </c>
      <c r="E12" s="7">
        <v>42</v>
      </c>
      <c r="F12" s="22">
        <v>1976</v>
      </c>
      <c r="G12" s="12" t="s">
        <v>108</v>
      </c>
      <c r="H12" s="13">
        <v>0</v>
      </c>
      <c r="I12" s="26">
        <v>0.04576388888888889</v>
      </c>
      <c r="J12" s="25">
        <f>ROUNDUP((2-I12/MIN($I$3:$I$13))*100,1)</f>
        <v>65.8</v>
      </c>
      <c r="K12" s="27" t="s">
        <v>109</v>
      </c>
      <c r="L12" s="13"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>
        <f>COUNT(I12,G12,K12,M12,O12,Q12,S12,U12,W12)</f>
        <v>1</v>
      </c>
      <c r="Z12" s="10">
        <f>SUM(H12,J12,L12,N12,P12,R12,T12,V12,X12)</f>
        <v>65.8</v>
      </c>
      <c r="AA12" s="7" t="s">
        <v>132</v>
      </c>
    </row>
    <row r="13" spans="1:27" ht="15.75">
      <c r="A13" s="7">
        <v>11</v>
      </c>
      <c r="B13" s="15" t="s">
        <v>82</v>
      </c>
      <c r="C13" s="15" t="s">
        <v>35</v>
      </c>
      <c r="D13" s="10" t="s">
        <v>38</v>
      </c>
      <c r="E13" s="7">
        <v>37</v>
      </c>
      <c r="F13" s="10">
        <v>1943</v>
      </c>
      <c r="G13" s="12">
        <v>0.05322916666666666</v>
      </c>
      <c r="H13" s="13">
        <f>ROUNDUP((2-G13/MIN($G$3:$G$9))*100,1)</f>
        <v>11.299999999999999</v>
      </c>
      <c r="I13" s="12">
        <v>0.06287037037037037</v>
      </c>
      <c r="J13" s="13">
        <f>ROUNDUP((2-I13/MIN($I$3:$I$13))*100,1)</f>
        <v>15.7</v>
      </c>
      <c r="K13" s="26">
        <v>0.05645833333333333</v>
      </c>
      <c r="L13" s="13">
        <f>ROUNDUP((2-K13/MIN($K$3:$K$18))*100,1)</f>
        <v>36.9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f>COUNT(I13,G13,K13,M13,O13,Q13,S13,U13,W13)</f>
        <v>3</v>
      </c>
      <c r="Z13" s="10">
        <f>SUM(H13,J13,L13,N13,P13,R13,T13,V13,X13)</f>
        <v>63.9</v>
      </c>
      <c r="AA13" s="7"/>
    </row>
    <row r="14" spans="1:27" ht="15.75">
      <c r="A14" s="7">
        <v>12</v>
      </c>
      <c r="B14" s="15" t="s">
        <v>185</v>
      </c>
      <c r="C14" s="15" t="s">
        <v>121</v>
      </c>
      <c r="D14" s="21"/>
      <c r="E14" s="21">
        <v>1007</v>
      </c>
      <c r="F14" s="21">
        <v>1940</v>
      </c>
      <c r="G14" s="12" t="s">
        <v>109</v>
      </c>
      <c r="H14" s="13">
        <v>0</v>
      </c>
      <c r="I14" s="27" t="s">
        <v>109</v>
      </c>
      <c r="J14" s="22">
        <v>0</v>
      </c>
      <c r="K14" s="26">
        <v>0.051354166666666666</v>
      </c>
      <c r="L14" s="13">
        <f>ROUNDUP((2-K14/MIN($K$3:$K$18))*100,1)</f>
        <v>51.7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0">
        <f>COUNT(I14,G14,K14,M14,O14,Q14,S14,U14,W14)</f>
        <v>1</v>
      </c>
      <c r="Z14" s="10">
        <f>SUM(H14,J14,L14,N14,P14,R14,T14,V14,X14)</f>
        <v>51.7</v>
      </c>
      <c r="AA14" s="21"/>
    </row>
    <row r="15" spans="1:27" ht="15.75">
      <c r="A15" s="7">
        <v>13</v>
      </c>
      <c r="B15" s="15" t="s">
        <v>186</v>
      </c>
      <c r="C15" s="15" t="s">
        <v>159</v>
      </c>
      <c r="D15" s="21"/>
      <c r="E15" s="21"/>
      <c r="F15" s="21">
        <v>1941</v>
      </c>
      <c r="G15" s="12" t="s">
        <v>109</v>
      </c>
      <c r="H15" s="13">
        <v>0</v>
      </c>
      <c r="I15" s="24" t="s">
        <v>109</v>
      </c>
      <c r="J15" s="22">
        <v>0</v>
      </c>
      <c r="K15" s="26">
        <v>0.05378472222222222</v>
      </c>
      <c r="L15" s="13">
        <f>ROUNDUP((2-K15/MIN($K$3:$K$18))*100,1)</f>
        <v>44.6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0">
        <f>COUNT(I15,G15,K15,M15,O15,Q15,S15,U15,W15)</f>
        <v>1</v>
      </c>
      <c r="Z15" s="10">
        <f>SUM(H15,J15,L15,N15,P15,R15,T15,V15,X15)</f>
        <v>44.6</v>
      </c>
      <c r="AA15" s="21"/>
    </row>
    <row r="16" spans="1:27" ht="15.75">
      <c r="A16" s="7">
        <v>14</v>
      </c>
      <c r="B16" s="15" t="s">
        <v>135</v>
      </c>
      <c r="C16" s="15" t="s">
        <v>121</v>
      </c>
      <c r="D16" s="22"/>
      <c r="E16" s="21">
        <v>55</v>
      </c>
      <c r="F16" s="22">
        <v>1976</v>
      </c>
      <c r="G16" s="12" t="s">
        <v>109</v>
      </c>
      <c r="H16" s="13">
        <v>0</v>
      </c>
      <c r="I16" s="26">
        <v>0.05326388888888889</v>
      </c>
      <c r="J16" s="25">
        <f>ROUNDUP((2-I16/MIN($I$3:$I$13))*100,1)</f>
        <v>43.800000000000004</v>
      </c>
      <c r="K16" s="22" t="s">
        <v>106</v>
      </c>
      <c r="L16" s="13"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0">
        <f>COUNT(I16,G16,K16,M16,O16,Q16,S16,U16,W16)</f>
        <v>1</v>
      </c>
      <c r="Z16" s="10">
        <f>SUM(H16,J16,L16,N16,P16,R16,T16,V16,X16)</f>
        <v>43.800000000000004</v>
      </c>
      <c r="AA16" s="21" t="s">
        <v>132</v>
      </c>
    </row>
    <row r="17" spans="1:27" ht="15.75">
      <c r="A17" s="7">
        <v>15</v>
      </c>
      <c r="B17" s="15" t="s">
        <v>187</v>
      </c>
      <c r="C17" s="15" t="s">
        <v>121</v>
      </c>
      <c r="D17" s="10" t="s">
        <v>38</v>
      </c>
      <c r="E17" s="21">
        <v>155</v>
      </c>
      <c r="F17" s="21">
        <v>1943</v>
      </c>
      <c r="G17" s="12" t="s">
        <v>109</v>
      </c>
      <c r="H17" s="13">
        <v>0</v>
      </c>
      <c r="I17" s="22" t="s">
        <v>188</v>
      </c>
      <c r="J17" s="48">
        <v>1</v>
      </c>
      <c r="K17" s="26">
        <v>0.06256944444444444</v>
      </c>
      <c r="L17" s="13">
        <f>ROUNDUP((2-K17/MIN($K$3:$K$18))*100,1)</f>
        <v>19.200000000000003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0">
        <v>2</v>
      </c>
      <c r="Z17" s="10">
        <f>SUM(H17,J17,L17,N17,P17,R17,T17,V17,X17)</f>
        <v>20.200000000000003</v>
      </c>
      <c r="AA17" s="21"/>
    </row>
    <row r="18" spans="1:27" ht="15.75">
      <c r="A18" s="7">
        <v>16</v>
      </c>
      <c r="B18" s="15" t="s">
        <v>189</v>
      </c>
      <c r="C18" s="15" t="s">
        <v>191</v>
      </c>
      <c r="D18" s="21"/>
      <c r="E18" s="21">
        <v>1008</v>
      </c>
      <c r="F18" s="21">
        <v>1950</v>
      </c>
      <c r="G18" s="12" t="s">
        <v>109</v>
      </c>
      <c r="H18" s="13">
        <v>0</v>
      </c>
      <c r="I18" s="24" t="s">
        <v>109</v>
      </c>
      <c r="J18" s="22">
        <v>0</v>
      </c>
      <c r="K18" s="22" t="s">
        <v>106</v>
      </c>
      <c r="L18" s="13"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0">
        <f>COUNT(I18,G18,K18,M18,O18,Q18,S18,U18,W18)</f>
        <v>0</v>
      </c>
      <c r="Z18" s="10">
        <f>SUM(H18,J18,L18,N18,P18,R18,T18,V18,X18)</f>
        <v>0</v>
      </c>
      <c r="AA18" s="21"/>
    </row>
    <row r="19" spans="2:6" ht="15">
      <c r="B19" s="18"/>
      <c r="C19" s="4"/>
      <c r="D19" s="2"/>
      <c r="F19" s="2"/>
    </row>
    <row r="20" spans="2:6" ht="15">
      <c r="B20" s="18"/>
      <c r="C20" s="4"/>
      <c r="D20" s="2"/>
      <c r="F20" s="2"/>
    </row>
    <row r="21" spans="2:6" ht="15">
      <c r="B21" s="18"/>
      <c r="C21" s="4"/>
      <c r="D21" s="2"/>
      <c r="F21" s="2"/>
    </row>
    <row r="22" spans="2:6" ht="15">
      <c r="B22" s="18"/>
      <c r="C22" s="4"/>
      <c r="D22" s="2"/>
      <c r="F22" s="2"/>
    </row>
    <row r="23" spans="2:6" ht="15">
      <c r="B23" s="18"/>
      <c r="C23" s="4"/>
      <c r="D23" s="2"/>
      <c r="F23" s="2"/>
    </row>
    <row r="24" spans="3:6" ht="15">
      <c r="C24" s="4"/>
      <c r="D24" s="2"/>
      <c r="F24" s="2"/>
    </row>
    <row r="25" spans="3:6" ht="15">
      <c r="C25" s="4"/>
      <c r="D25" s="2"/>
      <c r="F25" s="2"/>
    </row>
    <row r="26" spans="3:6" ht="15">
      <c r="C26" s="4"/>
      <c r="D26" s="2"/>
      <c r="F26" s="2"/>
    </row>
    <row r="27" spans="3:6" ht="15">
      <c r="C27" s="4"/>
      <c r="D27" s="2"/>
      <c r="F27" s="2"/>
    </row>
    <row r="28" spans="3:6" ht="15">
      <c r="C28" s="4"/>
      <c r="D28" s="2"/>
      <c r="F28" s="2"/>
    </row>
    <row r="29" spans="3:6" ht="15">
      <c r="C29" s="4"/>
      <c r="D29" s="2"/>
      <c r="F29" s="2"/>
    </row>
    <row r="30" spans="3:6" ht="15">
      <c r="C30" s="4"/>
      <c r="D30" s="2"/>
      <c r="F30" s="2"/>
    </row>
    <row r="31" spans="3:6" ht="15">
      <c r="C31" s="4"/>
      <c r="D31" s="2"/>
      <c r="F31" s="2"/>
    </row>
    <row r="32" spans="3:6" ht="15">
      <c r="C32" s="4"/>
      <c r="D32" s="2"/>
      <c r="F32" s="2"/>
    </row>
  </sheetData>
  <sheetProtection/>
  <mergeCells count="1">
    <mergeCell ref="B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PageLayoutView="0" workbookViewId="0" topLeftCell="A1">
      <selection activeCell="Z11" sqref="Z11"/>
    </sheetView>
  </sheetViews>
  <sheetFormatPr defaultColWidth="9.140625" defaultRowHeight="15"/>
  <cols>
    <col min="1" max="1" width="3.7109375" style="2" customWidth="1"/>
    <col min="2" max="2" width="20.57421875" style="4" bestFit="1" customWidth="1"/>
    <col min="3" max="3" width="10.8515625" style="3" bestFit="1" customWidth="1"/>
    <col min="4" max="4" width="4.57421875" style="1" customWidth="1"/>
    <col min="5" max="5" width="4.8515625" style="1" customWidth="1"/>
    <col min="6" max="6" width="5.7109375" style="1" customWidth="1"/>
    <col min="7" max="7" width="0.13671875" style="1" hidden="1" customWidth="1"/>
    <col min="8" max="8" width="7.8515625" style="1" customWidth="1"/>
    <col min="9" max="9" width="6.8515625" style="1" hidden="1" customWidth="1"/>
    <col min="10" max="10" width="6.421875" style="1" customWidth="1"/>
    <col min="11" max="11" width="0.13671875" style="1" hidden="1" customWidth="1"/>
    <col min="12" max="12" width="6.421875" style="1" customWidth="1"/>
    <col min="13" max="13" width="6.421875" style="1" hidden="1" customWidth="1"/>
    <col min="14" max="14" width="6.28125" style="1" hidden="1" customWidth="1"/>
    <col min="15" max="17" width="6.421875" style="1" hidden="1" customWidth="1"/>
    <col min="18" max="18" width="7.421875" style="1" hidden="1" customWidth="1"/>
    <col min="19" max="19" width="6.421875" style="1" hidden="1" customWidth="1"/>
    <col min="20" max="20" width="7.421875" style="1" hidden="1" customWidth="1"/>
    <col min="21" max="21" width="6.421875" style="1" hidden="1" customWidth="1"/>
    <col min="22" max="22" width="7.421875" style="1" hidden="1" customWidth="1"/>
    <col min="23" max="23" width="6.421875" style="1" hidden="1" customWidth="1"/>
    <col min="24" max="24" width="7.421875" style="1" hidden="1" customWidth="1"/>
    <col min="25" max="25" width="8.00390625" style="1" customWidth="1"/>
    <col min="26" max="26" width="10.28125" style="1" customWidth="1"/>
    <col min="27" max="27" width="7.00390625" style="2" customWidth="1"/>
    <col min="28" max="28" width="20.8515625" style="0" customWidth="1"/>
    <col min="29" max="29" width="22.28125" style="0" bestFit="1" customWidth="1"/>
    <col min="30" max="30" width="4.7109375" style="1" bestFit="1" customWidth="1"/>
  </cols>
  <sheetData>
    <row r="1" spans="2:27" ht="27" customHeight="1"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" t="s">
        <v>28</v>
      </c>
      <c r="AA1" s="2" t="s">
        <v>40</v>
      </c>
    </row>
    <row r="2" spans="1:27" s="2" customFormat="1" ht="75.75" customHeight="1">
      <c r="A2" s="6" t="s">
        <v>21</v>
      </c>
      <c r="B2" s="7" t="s">
        <v>22</v>
      </c>
      <c r="C2" s="7" t="s">
        <v>23</v>
      </c>
      <c r="D2" s="6" t="s">
        <v>24</v>
      </c>
      <c r="E2" s="6" t="s">
        <v>25</v>
      </c>
      <c r="F2" s="6" t="s">
        <v>26</v>
      </c>
      <c r="G2" s="8" t="s">
        <v>153</v>
      </c>
      <c r="H2" s="8" t="s">
        <v>9</v>
      </c>
      <c r="I2" s="8" t="s">
        <v>154</v>
      </c>
      <c r="J2" s="8" t="s">
        <v>10</v>
      </c>
      <c r="K2" s="8" t="s">
        <v>155</v>
      </c>
      <c r="L2" s="7" t="s">
        <v>11</v>
      </c>
      <c r="M2" s="7" t="s">
        <v>12</v>
      </c>
      <c r="N2" s="7" t="s">
        <v>12</v>
      </c>
      <c r="O2" s="8" t="s">
        <v>13</v>
      </c>
      <c r="P2" s="8" t="s">
        <v>13</v>
      </c>
      <c r="Q2" s="8" t="s">
        <v>14</v>
      </c>
      <c r="R2" s="8" t="s">
        <v>14</v>
      </c>
      <c r="S2" s="8" t="s">
        <v>15</v>
      </c>
      <c r="T2" s="8" t="s">
        <v>15</v>
      </c>
      <c r="U2" s="8" t="s">
        <v>16</v>
      </c>
      <c r="V2" s="8" t="s">
        <v>16</v>
      </c>
      <c r="W2" s="8" t="s">
        <v>17</v>
      </c>
      <c r="X2" s="8" t="s">
        <v>17</v>
      </c>
      <c r="Y2" s="8" t="s">
        <v>19</v>
      </c>
      <c r="Z2" s="8" t="s">
        <v>18</v>
      </c>
      <c r="AA2" s="7" t="s">
        <v>20</v>
      </c>
    </row>
    <row r="3" spans="1:27" ht="15.75">
      <c r="A3" s="51">
        <v>1</v>
      </c>
      <c r="B3" s="15" t="s">
        <v>39</v>
      </c>
      <c r="C3" s="15" t="s">
        <v>34</v>
      </c>
      <c r="D3" s="10" t="s">
        <v>37</v>
      </c>
      <c r="E3" s="10">
        <v>17</v>
      </c>
      <c r="F3" s="10">
        <v>1959</v>
      </c>
      <c r="G3" s="12">
        <v>0.015462962962962963</v>
      </c>
      <c r="H3" s="13">
        <f>ROUNDUP((2-G3/MIN($G$3:$G$5))*100,1)</f>
        <v>100</v>
      </c>
      <c r="I3" s="12">
        <v>0.02732638888888889</v>
      </c>
      <c r="J3" s="13">
        <f>ROUNDUP((2-I3/MIN($I$3:$I$7))*100,1)</f>
        <v>100</v>
      </c>
      <c r="K3" s="10" t="s">
        <v>193</v>
      </c>
      <c r="L3" s="48">
        <v>72.7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>
        <v>3</v>
      </c>
      <c r="Z3" s="10">
        <f>SUM(H3,J3,L3,N3,P3,R3,T3,V3,X3)</f>
        <v>272.7</v>
      </c>
      <c r="AA3" s="7"/>
    </row>
    <row r="4" spans="1:27" ht="15.75">
      <c r="A4" s="7">
        <v>2</v>
      </c>
      <c r="B4" s="15" t="s">
        <v>44</v>
      </c>
      <c r="C4" s="15" t="s">
        <v>121</v>
      </c>
      <c r="D4" s="10" t="s">
        <v>37</v>
      </c>
      <c r="E4" s="10">
        <v>44</v>
      </c>
      <c r="F4" s="10">
        <v>1948</v>
      </c>
      <c r="G4" s="12">
        <v>0.017534722222222222</v>
      </c>
      <c r="H4" s="13">
        <f>ROUNDUP((2-G4/MIN($G$3:$G$5))*100,1)</f>
        <v>86.69999999999999</v>
      </c>
      <c r="I4" s="12">
        <v>0.03587962962962963</v>
      </c>
      <c r="J4" s="13">
        <f>ROUNDUP((2-I4/MIN($I$3:$I$7))*100,1)</f>
        <v>68.69999999999999</v>
      </c>
      <c r="K4" s="12">
        <v>0.027314814814814816</v>
      </c>
      <c r="L4" s="13">
        <f>ROUNDUP((2-K4/MIN($K$4:$K$8))*100,1)</f>
        <v>100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f>COUNT(I4,G4,K4,M4,O4,Q4,S4,U4,W4)</f>
        <v>3</v>
      </c>
      <c r="Z4" s="10">
        <f>SUM(H4,J4,L4,N4,P4,R4,T4,V4,X4)</f>
        <v>255.39999999999998</v>
      </c>
      <c r="AA4" s="7"/>
    </row>
    <row r="5" spans="1:27" ht="15.75">
      <c r="A5" s="7">
        <v>4</v>
      </c>
      <c r="B5" s="15" t="s">
        <v>42</v>
      </c>
      <c r="C5" s="15" t="s">
        <v>121</v>
      </c>
      <c r="D5" s="10" t="s">
        <v>0</v>
      </c>
      <c r="E5" s="10">
        <v>50</v>
      </c>
      <c r="F5" s="10">
        <v>1946</v>
      </c>
      <c r="G5" s="12">
        <v>0.022326388888888885</v>
      </c>
      <c r="H5" s="13">
        <f>ROUNDUP((2-G5/MIN($G$3:$G$5))*100,1)</f>
        <v>55.7</v>
      </c>
      <c r="I5" s="12">
        <v>0.04038194444444444</v>
      </c>
      <c r="J5" s="13">
        <f>ROUNDUP((2-I5/MIN($I$3:$I$7))*100,1)</f>
        <v>52.300000000000004</v>
      </c>
      <c r="K5" s="12">
        <v>0.07517361111111111</v>
      </c>
      <c r="L5" s="13">
        <v>1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COUNT(I5,G5,K5,M5,O5,Q5,S5,U5,W5)</f>
        <v>3</v>
      </c>
      <c r="Z5" s="10">
        <f>SUM(H5,J5,L5,N5,P5,R5,T5,V5,X5)</f>
        <v>109</v>
      </c>
      <c r="AA5" s="7"/>
    </row>
    <row r="6" spans="1:27" ht="15.75">
      <c r="A6" s="7">
        <v>6</v>
      </c>
      <c r="B6" s="15" t="s">
        <v>136</v>
      </c>
      <c r="C6" s="15" t="s">
        <v>121</v>
      </c>
      <c r="D6" s="10" t="s">
        <v>0</v>
      </c>
      <c r="E6" s="10">
        <v>156</v>
      </c>
      <c r="F6" s="10">
        <v>1942</v>
      </c>
      <c r="G6" s="12" t="s">
        <v>109</v>
      </c>
      <c r="H6" s="13">
        <v>0</v>
      </c>
      <c r="I6" s="12" t="s">
        <v>106</v>
      </c>
      <c r="J6" s="13">
        <v>0</v>
      </c>
      <c r="K6" s="12">
        <v>0.04472222222222222</v>
      </c>
      <c r="L6" s="13">
        <f>ROUNDUP((2-K6/MIN($K$4:$K$8))*100,1)</f>
        <v>36.300000000000004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f>COUNT(I6,G6,K6,M6,O6,Q6,S6,U6,W6)</f>
        <v>1</v>
      </c>
      <c r="Z6" s="10">
        <f>SUM(H6,J6,L6,N6,P6,R6,T6,V6,X6)</f>
        <v>36.300000000000004</v>
      </c>
      <c r="AA6" s="21"/>
    </row>
    <row r="7" spans="1:27" ht="15.75">
      <c r="A7" s="7">
        <v>7</v>
      </c>
      <c r="B7" s="15" t="s">
        <v>194</v>
      </c>
      <c r="C7" s="15" t="s">
        <v>169</v>
      </c>
      <c r="D7" s="10" t="s">
        <v>0</v>
      </c>
      <c r="E7" s="10">
        <v>661</v>
      </c>
      <c r="F7" s="10">
        <v>1946</v>
      </c>
      <c r="G7" s="27" t="s">
        <v>109</v>
      </c>
      <c r="H7" s="10">
        <v>0</v>
      </c>
      <c r="I7" s="27" t="s">
        <v>109</v>
      </c>
      <c r="J7" s="10">
        <v>0</v>
      </c>
      <c r="K7" s="12">
        <v>0.06274305555555555</v>
      </c>
      <c r="L7" s="13">
        <v>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f>COUNT(I7,G7,K7,M7,O7,Q7,S7,U7,W7)</f>
        <v>1</v>
      </c>
      <c r="Z7" s="10">
        <f>SUM(H7,J7,L7,N7,P7,R7,T7,V7,X7)</f>
        <v>1</v>
      </c>
      <c r="AA7" s="21"/>
    </row>
    <row r="8" spans="1:27" ht="15.75">
      <c r="A8" s="7">
        <v>8</v>
      </c>
      <c r="B8" s="15" t="s">
        <v>43</v>
      </c>
      <c r="C8" s="15" t="s">
        <v>36</v>
      </c>
      <c r="D8" s="10" t="s">
        <v>5</v>
      </c>
      <c r="E8" s="22">
        <v>38</v>
      </c>
      <c r="F8" s="22">
        <v>1952</v>
      </c>
      <c r="G8" s="26" t="s">
        <v>106</v>
      </c>
      <c r="H8" s="25">
        <v>0</v>
      </c>
      <c r="I8" s="26" t="s">
        <v>109</v>
      </c>
      <c r="J8" s="25">
        <v>0</v>
      </c>
      <c r="K8" s="24" t="s">
        <v>109</v>
      </c>
      <c r="L8" s="13">
        <v>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0">
        <f>COUNT(I8,G8,K8,M8,O8,Q8,S8,U8,W8)</f>
        <v>0</v>
      </c>
      <c r="Z8" s="10">
        <f>SUM(H8,J8,L8,N8,P8,R8,T8,V8,X8)</f>
        <v>0</v>
      </c>
      <c r="AA8" s="21"/>
    </row>
    <row r="9" ht="15">
      <c r="B9" s="18"/>
    </row>
    <row r="10" spans="2:6" ht="15">
      <c r="B10" s="18"/>
      <c r="C10" s="4"/>
      <c r="D10" s="2"/>
      <c r="E10" s="2"/>
      <c r="F10" s="2"/>
    </row>
    <row r="11" spans="2:26" ht="15">
      <c r="B11" s="18"/>
      <c r="C11" s="4"/>
      <c r="D11" s="2"/>
      <c r="E11" s="2"/>
      <c r="F11" s="2"/>
      <c r="Z11" s="1" t="s">
        <v>229</v>
      </c>
    </row>
    <row r="12" spans="3:6" ht="15">
      <c r="C12" s="4"/>
      <c r="D12" s="2"/>
      <c r="E12" s="2"/>
      <c r="F12" s="2"/>
    </row>
    <row r="13" spans="3:6" ht="13.5" customHeight="1">
      <c r="C13" s="4"/>
      <c r="D13" s="2"/>
      <c r="E13" s="2"/>
      <c r="F13" s="2"/>
    </row>
    <row r="14" spans="3:6" ht="15">
      <c r="C14" s="4"/>
      <c r="D14" s="2"/>
      <c r="E14" s="2"/>
      <c r="F14" s="2"/>
    </row>
    <row r="15" spans="3:6" ht="15">
      <c r="C15" s="4"/>
      <c r="D15" s="2"/>
      <c r="E15" s="2"/>
      <c r="F15" s="2"/>
    </row>
    <row r="16" spans="3:6" ht="15">
      <c r="C16" s="4"/>
      <c r="D16" s="2"/>
      <c r="E16" s="2"/>
      <c r="F16" s="2"/>
    </row>
    <row r="17" spans="3:6" ht="15">
      <c r="C17" s="4"/>
      <c r="D17" s="2"/>
      <c r="E17" s="2"/>
      <c r="F17" s="2"/>
    </row>
    <row r="18" spans="3:6" ht="15">
      <c r="C18" s="4"/>
      <c r="D18" s="2"/>
      <c r="E18" s="2"/>
      <c r="F18" s="2"/>
    </row>
    <row r="19" spans="3:6" ht="15">
      <c r="C19" s="4"/>
      <c r="D19" s="2"/>
      <c r="E19" s="2"/>
      <c r="F19" s="2"/>
    </row>
    <row r="20" spans="3:6" ht="15">
      <c r="C20" s="4"/>
      <c r="D20" s="2"/>
      <c r="E20" s="2"/>
      <c r="F20" s="2"/>
    </row>
    <row r="21" spans="3:6" ht="15">
      <c r="C21" s="4"/>
      <c r="D21" s="2"/>
      <c r="E21" s="2"/>
      <c r="F21" s="2"/>
    </row>
    <row r="22" spans="3:6" ht="15">
      <c r="C22" s="4"/>
      <c r="D22" s="2"/>
      <c r="E22" s="2"/>
      <c r="F22" s="2"/>
    </row>
    <row r="23" spans="3:6" ht="15">
      <c r="C23" s="4"/>
      <c r="D23" s="2"/>
      <c r="E23" s="2"/>
      <c r="F23" s="2"/>
    </row>
    <row r="24" spans="3:6" ht="15">
      <c r="C24" s="4"/>
      <c r="D24" s="2"/>
      <c r="E24" s="2"/>
      <c r="F24" s="2"/>
    </row>
    <row r="25" spans="3:6" ht="15">
      <c r="C25" s="4"/>
      <c r="D25" s="2"/>
      <c r="E25" s="2"/>
      <c r="F25" s="2"/>
    </row>
    <row r="26" spans="3:6" ht="15">
      <c r="C26" s="4"/>
      <c r="D26" s="2"/>
      <c r="E26" s="2"/>
      <c r="F26" s="2"/>
    </row>
    <row r="27" spans="3:6" ht="15">
      <c r="C27" s="4"/>
      <c r="D27" s="2"/>
      <c r="E27" s="2"/>
      <c r="F27" s="2"/>
    </row>
    <row r="28" spans="3:6" ht="15">
      <c r="C28" s="4"/>
      <c r="D28" s="2"/>
      <c r="E28" s="2"/>
      <c r="F28" s="2"/>
    </row>
  </sheetData>
  <sheetProtection/>
  <mergeCells count="1">
    <mergeCell ref="B1:Y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Натусик</dc:creator>
  <cp:keywords/>
  <dc:description/>
  <cp:lastModifiedBy>XTreme</cp:lastModifiedBy>
  <dcterms:created xsi:type="dcterms:W3CDTF">2012-04-16T07:31:08Z</dcterms:created>
  <dcterms:modified xsi:type="dcterms:W3CDTF">2012-05-16T07:10:02Z</dcterms:modified>
  <cp:category/>
  <cp:version/>
  <cp:contentType/>
  <cp:contentStatus/>
</cp:coreProperties>
</file>